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D:\博士\文章投稿\ced-1泛素化文章投稿\trim-21-Elife\elife review 修改\原始文件及数据\Figure 6-figure supplement 1-Source Data 1\"/>
    </mc:Choice>
  </mc:AlternateContent>
  <xr:revisionPtr revIDLastSave="0" documentId="13_ncr:1_{F6E1919C-6182-43D2-B0B7-7923B1A20DB2}" xr6:coauthVersionLast="47" xr6:coauthVersionMax="47" xr10:uidLastSave="{00000000-0000-0000-0000-000000000000}"/>
  <bookViews>
    <workbookView xWindow="480" yWindow="2895" windowWidth="24405" windowHeight="11385" firstSheet="5" activeTab="6" xr2:uid="{00000000-000D-0000-FFFF-FFFF00000000}"/>
  </bookViews>
  <sheets>
    <sheet name="Figure 6-figure supplement 1A" sheetId="1" r:id="rId1"/>
    <sheet name="Figure 6-figure supplement 1B" sheetId="2" r:id="rId2"/>
    <sheet name="Figure 6-figure supplement 1C" sheetId="3" r:id="rId3"/>
    <sheet name="Figure 6-figure supplement 1D" sheetId="4" r:id="rId4"/>
    <sheet name="Figure 6-figure supplement 1E" sheetId="5" r:id="rId5"/>
    <sheet name="Figure 6-figure supplement 1F" sheetId="6" r:id="rId6"/>
    <sheet name="Figure 6-figure supplement 1H" sheetId="14" r:id="rId7"/>
    <sheet name="Figure 6-figure supplement 1I" sheetId="7" r:id="rId8"/>
    <sheet name="Figure 6-figure supplement 1J" sheetId="8" r:id="rId9"/>
    <sheet name="Figure 6-figure supplement 1K" sheetId="9" r:id="rId10"/>
    <sheet name="Figure 6-figure supplement 1L" sheetId="10" r:id="rId11"/>
    <sheet name="Figure 6-figure supplement 1M" sheetId="11" r:id="rId12"/>
    <sheet name="Figure 6-figure supplement 1N" sheetId="12" r:id="rId13"/>
    <sheet name="Figure 6-figure supplement 1O" sheetId="13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24" i="14" l="1"/>
  <c r="V25" i="14"/>
  <c r="V26" i="14"/>
  <c r="V27" i="14"/>
  <c r="V23" i="14"/>
  <c r="U24" i="14"/>
  <c r="U25" i="14"/>
  <c r="U26" i="14"/>
  <c r="U27" i="14"/>
  <c r="U23" i="14"/>
  <c r="T24" i="14"/>
  <c r="T25" i="14"/>
  <c r="T26" i="14"/>
  <c r="T27" i="14"/>
  <c r="T23" i="14"/>
  <c r="T17" i="14"/>
  <c r="T18" i="14"/>
  <c r="T19" i="14"/>
  <c r="T20" i="14"/>
  <c r="T16" i="14"/>
  <c r="T10" i="14"/>
  <c r="T11" i="14"/>
  <c r="T12" i="14"/>
  <c r="T13" i="14"/>
  <c r="T9" i="14"/>
  <c r="S3" i="14"/>
  <c r="S4" i="14"/>
  <c r="S5" i="14"/>
  <c r="S6" i="14"/>
  <c r="S9" i="14"/>
  <c r="S10" i="14"/>
  <c r="S11" i="14"/>
  <c r="S12" i="14"/>
  <c r="S13" i="14"/>
  <c r="S16" i="14"/>
  <c r="S17" i="14"/>
  <c r="S18" i="14"/>
  <c r="S19" i="14"/>
  <c r="S20" i="14"/>
  <c r="S23" i="14"/>
  <c r="S24" i="14"/>
  <c r="S25" i="14"/>
  <c r="S26" i="14"/>
  <c r="S27" i="14"/>
  <c r="S2" i="14"/>
  <c r="R10" i="14"/>
  <c r="R11" i="14"/>
  <c r="R12" i="14"/>
  <c r="R13" i="14"/>
  <c r="R16" i="14"/>
  <c r="R17" i="14"/>
  <c r="R18" i="14"/>
  <c r="R19" i="14"/>
  <c r="R20" i="14"/>
  <c r="R23" i="14"/>
  <c r="R24" i="14"/>
  <c r="R25" i="14"/>
  <c r="R26" i="14"/>
  <c r="R27" i="14"/>
  <c r="R9" i="14"/>
  <c r="R3" i="14"/>
  <c r="R4" i="14"/>
  <c r="R5" i="14"/>
  <c r="R6" i="14"/>
  <c r="R2" i="14"/>
  <c r="Q3" i="14"/>
  <c r="Q4" i="14"/>
  <c r="Q5" i="14"/>
  <c r="Q6" i="14"/>
  <c r="Q2" i="14"/>
  <c r="Q10" i="14"/>
  <c r="Q11" i="14"/>
  <c r="Q12" i="14"/>
  <c r="Q13" i="14"/>
  <c r="Q16" i="14"/>
  <c r="Q17" i="14"/>
  <c r="Q18" i="14"/>
  <c r="Q19" i="14"/>
  <c r="Q20" i="14"/>
  <c r="Q23" i="14"/>
  <c r="Q24" i="14"/>
  <c r="Q25" i="14"/>
  <c r="Q26" i="14"/>
  <c r="Q27" i="14"/>
  <c r="Q9" i="14"/>
  <c r="C13" i="13"/>
  <c r="C12" i="13"/>
  <c r="B12" i="13"/>
  <c r="C11" i="13"/>
  <c r="B11" i="13"/>
  <c r="C10" i="13"/>
  <c r="B10" i="13"/>
  <c r="H15" i="12"/>
  <c r="F15" i="12"/>
  <c r="G15" i="12" s="1"/>
  <c r="E15" i="12"/>
  <c r="H14" i="12"/>
  <c r="F14" i="12"/>
  <c r="G14" i="12" s="1"/>
  <c r="E14" i="12"/>
  <c r="H13" i="12"/>
  <c r="F13" i="12"/>
  <c r="G13" i="12" s="1"/>
  <c r="E13" i="12"/>
  <c r="H12" i="12"/>
  <c r="F12" i="12"/>
  <c r="G12" i="12" s="1"/>
  <c r="E12" i="12"/>
  <c r="H11" i="12"/>
  <c r="F11" i="12"/>
  <c r="G11" i="12" s="1"/>
  <c r="E11" i="12"/>
  <c r="H10" i="12"/>
  <c r="F10" i="12"/>
  <c r="G10" i="12" s="1"/>
  <c r="E10" i="12"/>
  <c r="F8" i="12"/>
  <c r="G8" i="12" s="1"/>
  <c r="E8" i="12"/>
  <c r="F7" i="12"/>
  <c r="G7" i="12" s="1"/>
  <c r="E7" i="12"/>
  <c r="F6" i="12"/>
  <c r="G6" i="12" s="1"/>
  <c r="E6" i="12"/>
  <c r="F5" i="12"/>
  <c r="G5" i="12" s="1"/>
  <c r="E5" i="12"/>
  <c r="G4" i="12"/>
  <c r="F4" i="12"/>
  <c r="E4" i="12"/>
  <c r="F3" i="12"/>
  <c r="G3" i="12" s="1"/>
  <c r="E3" i="12"/>
  <c r="H15" i="11"/>
  <c r="F15" i="11"/>
  <c r="G15" i="11" s="1"/>
  <c r="E15" i="11"/>
  <c r="H14" i="11"/>
  <c r="G14" i="11"/>
  <c r="F14" i="11"/>
  <c r="E14" i="11"/>
  <c r="H13" i="11"/>
  <c r="F13" i="11"/>
  <c r="G13" i="11" s="1"/>
  <c r="E13" i="11"/>
  <c r="H12" i="11"/>
  <c r="G12" i="11"/>
  <c r="F12" i="11"/>
  <c r="E12" i="11"/>
  <c r="H11" i="11"/>
  <c r="F11" i="11"/>
  <c r="G11" i="11" s="1"/>
  <c r="E11" i="11"/>
  <c r="H10" i="11"/>
  <c r="G10" i="11"/>
  <c r="F10" i="11"/>
  <c r="E10" i="11"/>
  <c r="G8" i="11"/>
  <c r="F8" i="11"/>
  <c r="E8" i="11"/>
  <c r="F7" i="11"/>
  <c r="G7" i="11" s="1"/>
  <c r="E7" i="11"/>
  <c r="F6" i="11"/>
  <c r="G6" i="11" s="1"/>
  <c r="E6" i="11"/>
  <c r="G5" i="11"/>
  <c r="F5" i="11"/>
  <c r="E5" i="11"/>
  <c r="F4" i="11"/>
  <c r="G4" i="11" s="1"/>
  <c r="E4" i="11"/>
  <c r="F3" i="11"/>
  <c r="G3" i="11" s="1"/>
  <c r="E3" i="11"/>
  <c r="T16" i="10"/>
  <c r="R16" i="10"/>
  <c r="S16" i="10" s="1"/>
  <c r="Q16" i="10"/>
  <c r="T15" i="10"/>
  <c r="R15" i="10"/>
  <c r="S15" i="10" s="1"/>
  <c r="Q15" i="10"/>
  <c r="T14" i="10"/>
  <c r="R14" i="10"/>
  <c r="S14" i="10" s="1"/>
  <c r="Q14" i="10"/>
  <c r="T13" i="10"/>
  <c r="R13" i="10"/>
  <c r="S13" i="10" s="1"/>
  <c r="Q13" i="10"/>
  <c r="S11" i="10"/>
  <c r="R11" i="10"/>
  <c r="Q11" i="10"/>
  <c r="R10" i="10"/>
  <c r="S10" i="10" s="1"/>
  <c r="Q10" i="10"/>
  <c r="R9" i="10"/>
  <c r="S9" i="10" s="1"/>
  <c r="Q9" i="10"/>
  <c r="R8" i="10"/>
  <c r="S8" i="10" s="1"/>
  <c r="Q8" i="10"/>
  <c r="S6" i="10"/>
  <c r="R6" i="10"/>
  <c r="Q6" i="10"/>
  <c r="R5" i="10"/>
  <c r="S5" i="10" s="1"/>
  <c r="Q5" i="10"/>
  <c r="R4" i="10"/>
  <c r="S4" i="10" s="1"/>
  <c r="Q4" i="10"/>
  <c r="R3" i="10"/>
  <c r="S3" i="10" s="1"/>
  <c r="Q3" i="10"/>
  <c r="T36" i="9"/>
  <c r="S36" i="9"/>
  <c r="R36" i="9"/>
  <c r="Q36" i="9"/>
  <c r="T35" i="9"/>
  <c r="R35" i="9"/>
  <c r="S35" i="9" s="1"/>
  <c r="Q35" i="9"/>
  <c r="T34" i="9"/>
  <c r="S34" i="9"/>
  <c r="R34" i="9"/>
  <c r="Q34" i="9"/>
  <c r="T33" i="9"/>
  <c r="R33" i="9"/>
  <c r="S33" i="9" s="1"/>
  <c r="Q33" i="9"/>
  <c r="T32" i="9"/>
  <c r="S32" i="9"/>
  <c r="R32" i="9"/>
  <c r="Q32" i="9"/>
  <c r="T31" i="9"/>
  <c r="R31" i="9"/>
  <c r="S31" i="9" s="1"/>
  <c r="Q31" i="9"/>
  <c r="T29" i="9"/>
  <c r="S29" i="9"/>
  <c r="R29" i="9"/>
  <c r="Q29" i="9"/>
  <c r="T28" i="9"/>
  <c r="R28" i="9"/>
  <c r="S28" i="9" s="1"/>
  <c r="Q28" i="9"/>
  <c r="T27" i="9"/>
  <c r="S27" i="9"/>
  <c r="R27" i="9"/>
  <c r="Q27" i="9"/>
  <c r="T26" i="9"/>
  <c r="R26" i="9"/>
  <c r="S26" i="9" s="1"/>
  <c r="Q26" i="9"/>
  <c r="T25" i="9"/>
  <c r="S25" i="9"/>
  <c r="R25" i="9"/>
  <c r="Q25" i="9"/>
  <c r="T24" i="9"/>
  <c r="R24" i="9"/>
  <c r="S24" i="9" s="1"/>
  <c r="Q24" i="9"/>
  <c r="T22" i="9"/>
  <c r="S22" i="9"/>
  <c r="R22" i="9"/>
  <c r="Q22" i="9"/>
  <c r="T21" i="9"/>
  <c r="R21" i="9"/>
  <c r="S21" i="9" s="1"/>
  <c r="Q21" i="9"/>
  <c r="T20" i="9"/>
  <c r="S20" i="9"/>
  <c r="R20" i="9"/>
  <c r="Q20" i="9"/>
  <c r="T19" i="9"/>
  <c r="R19" i="9"/>
  <c r="S19" i="9" s="1"/>
  <c r="Q19" i="9"/>
  <c r="T18" i="9"/>
  <c r="S18" i="9"/>
  <c r="R18" i="9"/>
  <c r="Q18" i="9"/>
  <c r="T17" i="9"/>
  <c r="R17" i="9"/>
  <c r="S17" i="9" s="1"/>
  <c r="Q17" i="9"/>
  <c r="T15" i="9"/>
  <c r="S15" i="9"/>
  <c r="R15" i="9"/>
  <c r="Q15" i="9"/>
  <c r="T14" i="9"/>
  <c r="R14" i="9"/>
  <c r="S14" i="9" s="1"/>
  <c r="Q14" i="9"/>
  <c r="T13" i="9"/>
  <c r="S13" i="9"/>
  <c r="R13" i="9"/>
  <c r="Q13" i="9"/>
  <c r="T12" i="9"/>
  <c r="R12" i="9"/>
  <c r="S12" i="9" s="1"/>
  <c r="Q12" i="9"/>
  <c r="T11" i="9"/>
  <c r="S11" i="9"/>
  <c r="R11" i="9"/>
  <c r="Q11" i="9"/>
  <c r="T10" i="9"/>
  <c r="R10" i="9"/>
  <c r="S10" i="9" s="1"/>
  <c r="Q10" i="9"/>
  <c r="S8" i="9"/>
  <c r="R8" i="9"/>
  <c r="Q8" i="9"/>
  <c r="R7" i="9"/>
  <c r="S7" i="9" s="1"/>
  <c r="Q7" i="9"/>
  <c r="R6" i="9"/>
  <c r="S6" i="9" s="1"/>
  <c r="Q6" i="9"/>
  <c r="S5" i="9"/>
  <c r="R5" i="9"/>
  <c r="Q5" i="9"/>
  <c r="S4" i="9"/>
  <c r="R4" i="9"/>
  <c r="Q4" i="9"/>
  <c r="R3" i="9"/>
  <c r="S3" i="9" s="1"/>
  <c r="Q3" i="9"/>
  <c r="T32" i="8"/>
  <c r="T33" i="8"/>
  <c r="T34" i="8"/>
  <c r="T35" i="8"/>
  <c r="T36" i="8"/>
  <c r="T31" i="8"/>
  <c r="R36" i="8"/>
  <c r="S36" i="8" s="1"/>
  <c r="Q36" i="8"/>
  <c r="R35" i="8"/>
  <c r="S35" i="8" s="1"/>
  <c r="Q35" i="8"/>
  <c r="R34" i="8"/>
  <c r="S34" i="8" s="1"/>
  <c r="Q34" i="8"/>
  <c r="R33" i="8"/>
  <c r="S33" i="8" s="1"/>
  <c r="Q33" i="8"/>
  <c r="R32" i="8"/>
  <c r="S32" i="8" s="1"/>
  <c r="Q32" i="8"/>
  <c r="S31" i="8"/>
  <c r="R31" i="8"/>
  <c r="Q31" i="8"/>
  <c r="T29" i="8"/>
  <c r="R29" i="8"/>
  <c r="S29" i="8" s="1"/>
  <c r="Q29" i="8"/>
  <c r="T28" i="8"/>
  <c r="R28" i="8"/>
  <c r="S28" i="8" s="1"/>
  <c r="Q28" i="8"/>
  <c r="T27" i="8"/>
  <c r="R27" i="8"/>
  <c r="S27" i="8" s="1"/>
  <c r="Q27" i="8"/>
  <c r="T26" i="8"/>
  <c r="R26" i="8"/>
  <c r="S26" i="8" s="1"/>
  <c r="Q26" i="8"/>
  <c r="T25" i="8"/>
  <c r="R25" i="8"/>
  <c r="S25" i="8" s="1"/>
  <c r="Q25" i="8"/>
  <c r="T24" i="8"/>
  <c r="R24" i="8"/>
  <c r="S24" i="8" s="1"/>
  <c r="Q24" i="8"/>
  <c r="T22" i="8"/>
  <c r="R22" i="8"/>
  <c r="S22" i="8" s="1"/>
  <c r="Q22" i="8"/>
  <c r="T21" i="8"/>
  <c r="R21" i="8"/>
  <c r="S21" i="8" s="1"/>
  <c r="Q21" i="8"/>
  <c r="T20" i="8"/>
  <c r="R20" i="8"/>
  <c r="S20" i="8" s="1"/>
  <c r="Q20" i="8"/>
  <c r="T19" i="8"/>
  <c r="R19" i="8"/>
  <c r="S19" i="8" s="1"/>
  <c r="Q19" i="8"/>
  <c r="T18" i="8"/>
  <c r="R18" i="8"/>
  <c r="S18" i="8" s="1"/>
  <c r="Q18" i="8"/>
  <c r="T17" i="8"/>
  <c r="R17" i="8"/>
  <c r="S17" i="8" s="1"/>
  <c r="Q17" i="8"/>
  <c r="T15" i="8"/>
  <c r="R15" i="8"/>
  <c r="S15" i="8" s="1"/>
  <c r="Q15" i="8"/>
  <c r="T14" i="8"/>
  <c r="R14" i="8"/>
  <c r="S14" i="8" s="1"/>
  <c r="Q14" i="8"/>
  <c r="T13" i="8"/>
  <c r="R13" i="8"/>
  <c r="S13" i="8" s="1"/>
  <c r="Q13" i="8"/>
  <c r="T12" i="8"/>
  <c r="R12" i="8"/>
  <c r="S12" i="8" s="1"/>
  <c r="Q12" i="8"/>
  <c r="T11" i="8"/>
  <c r="R11" i="8"/>
  <c r="S11" i="8" s="1"/>
  <c r="Q11" i="8"/>
  <c r="T10" i="8"/>
  <c r="R10" i="8"/>
  <c r="S10" i="8" s="1"/>
  <c r="Q10" i="8"/>
  <c r="S8" i="8"/>
  <c r="R8" i="8"/>
  <c r="Q8" i="8"/>
  <c r="R7" i="8"/>
  <c r="S7" i="8" s="1"/>
  <c r="Q7" i="8"/>
  <c r="S6" i="8"/>
  <c r="R6" i="8"/>
  <c r="Q6" i="8"/>
  <c r="R5" i="8"/>
  <c r="S5" i="8" s="1"/>
  <c r="Q5" i="8"/>
  <c r="S4" i="8"/>
  <c r="R4" i="8"/>
  <c r="Q4" i="8"/>
  <c r="R3" i="8"/>
  <c r="S3" i="8" s="1"/>
  <c r="Q3" i="8"/>
  <c r="T28" i="7"/>
  <c r="T29" i="7"/>
  <c r="T30" i="7"/>
  <c r="T31" i="7"/>
  <c r="T27" i="7"/>
  <c r="S31" i="7"/>
  <c r="R31" i="7"/>
  <c r="Q31" i="7"/>
  <c r="R30" i="7"/>
  <c r="S30" i="7" s="1"/>
  <c r="Q30" i="7"/>
  <c r="R29" i="7"/>
  <c r="S29" i="7" s="1"/>
  <c r="Q29" i="7"/>
  <c r="R28" i="7"/>
  <c r="S28" i="7" s="1"/>
  <c r="Q28" i="7"/>
  <c r="S27" i="7"/>
  <c r="R27" i="7"/>
  <c r="Q27" i="7"/>
  <c r="T25" i="7"/>
  <c r="R25" i="7"/>
  <c r="S25" i="7" s="1"/>
  <c r="Q25" i="7"/>
  <c r="T24" i="7"/>
  <c r="R24" i="7"/>
  <c r="S24" i="7" s="1"/>
  <c r="Q24" i="7"/>
  <c r="T23" i="7"/>
  <c r="R23" i="7"/>
  <c r="S23" i="7" s="1"/>
  <c r="Q23" i="7"/>
  <c r="T22" i="7"/>
  <c r="R22" i="7"/>
  <c r="S22" i="7" s="1"/>
  <c r="Q22" i="7"/>
  <c r="T21" i="7"/>
  <c r="R21" i="7"/>
  <c r="S21" i="7" s="1"/>
  <c r="Q21" i="7"/>
  <c r="T19" i="7"/>
  <c r="R19" i="7"/>
  <c r="S19" i="7" s="1"/>
  <c r="Q19" i="7"/>
  <c r="T18" i="7"/>
  <c r="R18" i="7"/>
  <c r="S18" i="7" s="1"/>
  <c r="Q18" i="7"/>
  <c r="T17" i="7"/>
  <c r="R17" i="7"/>
  <c r="S17" i="7" s="1"/>
  <c r="Q17" i="7"/>
  <c r="T16" i="7"/>
  <c r="R16" i="7"/>
  <c r="S16" i="7" s="1"/>
  <c r="Q16" i="7"/>
  <c r="T15" i="7"/>
  <c r="R15" i="7"/>
  <c r="S15" i="7" s="1"/>
  <c r="Q15" i="7"/>
  <c r="T13" i="7"/>
  <c r="R13" i="7"/>
  <c r="S13" i="7" s="1"/>
  <c r="Q13" i="7"/>
  <c r="T12" i="7"/>
  <c r="R12" i="7"/>
  <c r="S12" i="7" s="1"/>
  <c r="Q12" i="7"/>
  <c r="T11" i="7"/>
  <c r="R11" i="7"/>
  <c r="S11" i="7" s="1"/>
  <c r="Q11" i="7"/>
  <c r="T10" i="7"/>
  <c r="R10" i="7"/>
  <c r="S10" i="7" s="1"/>
  <c r="Q10" i="7"/>
  <c r="T9" i="7"/>
  <c r="R9" i="7"/>
  <c r="S9" i="7" s="1"/>
  <c r="Q9" i="7"/>
  <c r="S7" i="7"/>
  <c r="R7" i="7"/>
  <c r="Q7" i="7"/>
  <c r="R6" i="7"/>
  <c r="S6" i="7" s="1"/>
  <c r="Q6" i="7"/>
  <c r="S5" i="7"/>
  <c r="R5" i="7"/>
  <c r="Q5" i="7"/>
  <c r="R4" i="7"/>
  <c r="S4" i="7" s="1"/>
  <c r="Q4" i="7"/>
  <c r="S3" i="7"/>
  <c r="R3" i="7"/>
  <c r="Q3" i="7"/>
  <c r="T22" i="6"/>
  <c r="T23" i="6"/>
  <c r="T24" i="6"/>
  <c r="T25" i="6"/>
  <c r="T21" i="6"/>
  <c r="T16" i="6"/>
  <c r="T17" i="6"/>
  <c r="T18" i="6"/>
  <c r="T19" i="6"/>
  <c r="T15" i="6"/>
  <c r="T10" i="6"/>
  <c r="T11" i="6"/>
  <c r="T12" i="6"/>
  <c r="T13" i="6"/>
  <c r="T9" i="6"/>
  <c r="R25" i="6"/>
  <c r="S25" i="6" s="1"/>
  <c r="Q25" i="6"/>
  <c r="R24" i="6"/>
  <c r="S24" i="6" s="1"/>
  <c r="Q24" i="6"/>
  <c r="R23" i="6"/>
  <c r="S23" i="6" s="1"/>
  <c r="Q23" i="6"/>
  <c r="S22" i="6"/>
  <c r="R22" i="6"/>
  <c r="Q22" i="6"/>
  <c r="R21" i="6"/>
  <c r="S21" i="6" s="1"/>
  <c r="Q21" i="6"/>
  <c r="R19" i="6"/>
  <c r="S19" i="6" s="1"/>
  <c r="Q19" i="6"/>
  <c r="R18" i="6"/>
  <c r="S18" i="6" s="1"/>
  <c r="Q18" i="6"/>
  <c r="R17" i="6"/>
  <c r="S17" i="6" s="1"/>
  <c r="Q17" i="6"/>
  <c r="R16" i="6"/>
  <c r="S16" i="6" s="1"/>
  <c r="Q16" i="6"/>
  <c r="S15" i="6"/>
  <c r="R15" i="6"/>
  <c r="Q15" i="6"/>
  <c r="R13" i="6"/>
  <c r="S13" i="6" s="1"/>
  <c r="Q13" i="6"/>
  <c r="R12" i="6"/>
  <c r="S12" i="6" s="1"/>
  <c r="Q12" i="6"/>
  <c r="R11" i="6"/>
  <c r="S11" i="6" s="1"/>
  <c r="Q11" i="6"/>
  <c r="R10" i="6"/>
  <c r="S10" i="6" s="1"/>
  <c r="Q10" i="6"/>
  <c r="R9" i="6"/>
  <c r="S9" i="6" s="1"/>
  <c r="Q9" i="6"/>
  <c r="S7" i="6"/>
  <c r="R7" i="6"/>
  <c r="Q7" i="6"/>
  <c r="R6" i="6"/>
  <c r="S6" i="6" s="1"/>
  <c r="Q6" i="6"/>
  <c r="R5" i="6"/>
  <c r="S5" i="6" s="1"/>
  <c r="Q5" i="6"/>
  <c r="R4" i="6"/>
  <c r="S4" i="6" s="1"/>
  <c r="Q4" i="6"/>
  <c r="R3" i="6"/>
  <c r="S3" i="6" s="1"/>
  <c r="Q3" i="6"/>
  <c r="T25" i="5"/>
  <c r="T26" i="5"/>
  <c r="T27" i="5"/>
  <c r="T28" i="5"/>
  <c r="T29" i="5"/>
  <c r="T24" i="5"/>
  <c r="T18" i="5"/>
  <c r="T19" i="5"/>
  <c r="T20" i="5"/>
  <c r="T21" i="5"/>
  <c r="T22" i="5"/>
  <c r="T17" i="5"/>
  <c r="T11" i="5"/>
  <c r="T12" i="5"/>
  <c r="T13" i="5"/>
  <c r="T14" i="5"/>
  <c r="T15" i="5"/>
  <c r="T10" i="5"/>
  <c r="S8" i="5"/>
  <c r="S10" i="5"/>
  <c r="S11" i="5"/>
  <c r="S12" i="5"/>
  <c r="S13" i="5"/>
  <c r="S14" i="5"/>
  <c r="S15" i="5"/>
  <c r="S17" i="5"/>
  <c r="S18" i="5"/>
  <c r="S19" i="5"/>
  <c r="S20" i="5"/>
  <c r="S21" i="5"/>
  <c r="S22" i="5"/>
  <c r="S24" i="5"/>
  <c r="S25" i="5"/>
  <c r="S26" i="5"/>
  <c r="S27" i="5"/>
  <c r="S28" i="5"/>
  <c r="S29" i="5"/>
  <c r="R8" i="5"/>
  <c r="R10" i="5"/>
  <c r="R11" i="5"/>
  <c r="R12" i="5"/>
  <c r="R13" i="5"/>
  <c r="R14" i="5"/>
  <c r="R15" i="5"/>
  <c r="R17" i="5"/>
  <c r="R18" i="5"/>
  <c r="R19" i="5"/>
  <c r="R20" i="5"/>
  <c r="R21" i="5"/>
  <c r="R22" i="5"/>
  <c r="R24" i="5"/>
  <c r="R25" i="5"/>
  <c r="R26" i="5"/>
  <c r="R27" i="5"/>
  <c r="R28" i="5"/>
  <c r="R29" i="5"/>
  <c r="Q8" i="5"/>
  <c r="Q10" i="5"/>
  <c r="Q11" i="5"/>
  <c r="Q12" i="5"/>
  <c r="Q13" i="5"/>
  <c r="Q14" i="5"/>
  <c r="Q15" i="5"/>
  <c r="Q17" i="5"/>
  <c r="Q18" i="5"/>
  <c r="Q19" i="5"/>
  <c r="Q20" i="5"/>
  <c r="Q21" i="5"/>
  <c r="Q22" i="5"/>
  <c r="Q24" i="5"/>
  <c r="Q25" i="5"/>
  <c r="Q26" i="5"/>
  <c r="Q27" i="5"/>
  <c r="Q28" i="5"/>
  <c r="Q29" i="5"/>
  <c r="R7" i="5"/>
  <c r="S7" i="5" s="1"/>
  <c r="Q7" i="5"/>
  <c r="R6" i="5"/>
  <c r="S6" i="5" s="1"/>
  <c r="Q6" i="5"/>
  <c r="R5" i="5"/>
  <c r="S5" i="5" s="1"/>
  <c r="Q5" i="5"/>
  <c r="R4" i="5"/>
  <c r="S4" i="5" s="1"/>
  <c r="Q4" i="5"/>
  <c r="S3" i="5"/>
  <c r="R3" i="5"/>
  <c r="Q3" i="5"/>
  <c r="T8" i="4"/>
  <c r="T7" i="4"/>
  <c r="R8" i="4"/>
  <c r="S8" i="4" s="1"/>
  <c r="Q8" i="4"/>
  <c r="S7" i="4"/>
  <c r="R7" i="4"/>
  <c r="Q7" i="4"/>
  <c r="R5" i="4"/>
  <c r="S5" i="4" s="1"/>
  <c r="Q5" i="4"/>
  <c r="R4" i="4"/>
  <c r="S4" i="4" s="1"/>
  <c r="Q4" i="4"/>
  <c r="V22" i="1"/>
  <c r="V23" i="1"/>
  <c r="V24" i="1"/>
  <c r="V25" i="1"/>
  <c r="V21" i="1"/>
  <c r="U25" i="1"/>
  <c r="T25" i="1"/>
  <c r="S25" i="1"/>
  <c r="R25" i="1"/>
  <c r="Q25" i="1"/>
  <c r="U24" i="1"/>
  <c r="T24" i="1"/>
  <c r="S24" i="1"/>
  <c r="R24" i="1"/>
  <c r="Q24" i="1"/>
  <c r="U23" i="1"/>
  <c r="T23" i="1"/>
  <c r="R23" i="1"/>
  <c r="S23" i="1" s="1"/>
  <c r="Q23" i="1"/>
  <c r="U22" i="1"/>
  <c r="T22" i="1"/>
  <c r="R22" i="1"/>
  <c r="S22" i="1" s="1"/>
  <c r="Q22" i="1"/>
  <c r="U21" i="1"/>
  <c r="T21" i="1"/>
  <c r="R21" i="1"/>
  <c r="S21" i="1" s="1"/>
  <c r="Q21" i="1"/>
  <c r="T19" i="1"/>
  <c r="S19" i="1"/>
  <c r="R19" i="1"/>
  <c r="Q19" i="1"/>
  <c r="T18" i="1"/>
  <c r="R18" i="1"/>
  <c r="S18" i="1" s="1"/>
  <c r="Q18" i="1"/>
  <c r="T17" i="1"/>
  <c r="S17" i="1"/>
  <c r="R17" i="1"/>
  <c r="Q17" i="1"/>
  <c r="T16" i="1"/>
  <c r="R16" i="1"/>
  <c r="S16" i="1" s="1"/>
  <c r="Q16" i="1"/>
  <c r="T15" i="1"/>
  <c r="S15" i="1"/>
  <c r="R15" i="1"/>
  <c r="Q15" i="1"/>
  <c r="T13" i="1"/>
  <c r="R13" i="1"/>
  <c r="S13" i="1" s="1"/>
  <c r="Q13" i="1"/>
  <c r="T12" i="1"/>
  <c r="S12" i="1"/>
  <c r="R12" i="1"/>
  <c r="Q12" i="1"/>
  <c r="T11" i="1"/>
  <c r="R11" i="1"/>
  <c r="S11" i="1" s="1"/>
  <c r="Q11" i="1"/>
  <c r="T10" i="1"/>
  <c r="S10" i="1"/>
  <c r="R10" i="1"/>
  <c r="Q10" i="1"/>
  <c r="T9" i="1"/>
  <c r="R9" i="1"/>
  <c r="S9" i="1" s="1"/>
  <c r="Q9" i="1"/>
  <c r="S7" i="1"/>
  <c r="R7" i="1"/>
  <c r="Q7" i="1"/>
  <c r="R6" i="1"/>
  <c r="S6" i="1" s="1"/>
  <c r="Q6" i="1"/>
  <c r="S5" i="1"/>
  <c r="R5" i="1"/>
  <c r="Q5" i="1"/>
  <c r="S4" i="1"/>
  <c r="R4" i="1"/>
  <c r="Q4" i="1"/>
  <c r="R3" i="1"/>
  <c r="S3" i="1" s="1"/>
  <c r="Q3" i="1"/>
</calcChain>
</file>

<file path=xl/sharedStrings.xml><?xml version="1.0" encoding="utf-8"?>
<sst xmlns="http://schemas.openxmlformats.org/spreadsheetml/2006/main" count="327" uniqueCount="82">
  <si>
    <t>No. of germ cell corpses(Time post L4)</t>
    <phoneticPr fontId="1" type="noConversion"/>
  </si>
  <si>
    <t>N2</t>
  </si>
  <si>
    <t>Mean</t>
    <phoneticPr fontId="1" type="noConversion"/>
  </si>
  <si>
    <t>SD</t>
    <phoneticPr fontId="1" type="noConversion"/>
  </si>
  <si>
    <t>SEM</t>
    <phoneticPr fontId="1" type="noConversion"/>
  </si>
  <si>
    <t>P-Value</t>
    <phoneticPr fontId="1" type="noConversion"/>
  </si>
  <si>
    <t>12h</t>
  </si>
  <si>
    <t>24h</t>
  </si>
  <si>
    <t>36h</t>
  </si>
  <si>
    <t>48h</t>
  </si>
  <si>
    <t>60h</t>
  </si>
  <si>
    <t>trim-21(xwh13)</t>
    <phoneticPr fontId="1" type="noConversion"/>
  </si>
  <si>
    <t>ubc-21(xwh16)</t>
    <phoneticPr fontId="1" type="noConversion"/>
  </si>
  <si>
    <t>trim-21;ubc-21</t>
    <phoneticPr fontId="1" type="noConversion"/>
  </si>
  <si>
    <t>0-10</t>
  </si>
  <si>
    <t>11-20</t>
  </si>
  <si>
    <t>21-30</t>
  </si>
  <si>
    <t>31-40</t>
  </si>
  <si>
    <t>41-50</t>
  </si>
  <si>
    <t>51-60</t>
  </si>
  <si>
    <t>61-70</t>
  </si>
  <si>
    <t>71-80</t>
  </si>
  <si>
    <t>81-90</t>
  </si>
  <si>
    <t>91-100</t>
  </si>
  <si>
    <t>&gt;100</t>
  </si>
  <si>
    <t>trim-21(xwh12)</t>
    <phoneticPr fontId="1" type="noConversion"/>
  </si>
  <si>
    <t>Duration of cell corpse(min)</t>
    <phoneticPr fontId="1" type="noConversion"/>
  </si>
  <si>
    <t>N2</t>
    <phoneticPr fontId="1" type="noConversion"/>
  </si>
  <si>
    <t>No. of germ cell corpses</t>
  </si>
  <si>
    <t>b0281.8</t>
  </si>
  <si>
    <t>Time post first cleavage(min)</t>
    <phoneticPr fontId="1" type="noConversion"/>
  </si>
  <si>
    <t>No. of somatic cell corpses</t>
    <phoneticPr fontId="1" type="noConversion"/>
  </si>
  <si>
    <t>comma</t>
  </si>
  <si>
    <t>1.5 fold</t>
  </si>
  <si>
    <t>2 fold</t>
  </si>
  <si>
    <t>No. of somatic cell corpses(Developmental Stages)</t>
    <phoneticPr fontId="1" type="noConversion"/>
  </si>
  <si>
    <r>
      <t>P</t>
    </r>
    <r>
      <rPr>
        <i/>
        <vertAlign val="subscript"/>
        <sz val="10"/>
        <rFont val="Arial"/>
        <family val="2"/>
      </rPr>
      <t>hsp-16</t>
    </r>
    <r>
      <rPr>
        <i/>
        <sz val="10"/>
        <rFont val="Arial"/>
        <family val="2"/>
      </rPr>
      <t>trim-21::flag</t>
    </r>
    <phoneticPr fontId="1" type="noConversion"/>
  </si>
  <si>
    <t>2.5 fold</t>
  </si>
  <si>
    <t>3 fold</t>
  </si>
  <si>
    <t>4 fold</t>
  </si>
  <si>
    <t>comma</t>
    <phoneticPr fontId="1" type="noConversion"/>
  </si>
  <si>
    <t>1.5F</t>
    <phoneticPr fontId="1" type="noConversion"/>
  </si>
  <si>
    <t>2F</t>
    <phoneticPr fontId="1" type="noConversion"/>
  </si>
  <si>
    <t>2.5F</t>
    <phoneticPr fontId="1" type="noConversion"/>
  </si>
  <si>
    <t>3F</t>
    <phoneticPr fontId="1" type="noConversion"/>
  </si>
  <si>
    <t>4F</t>
    <phoneticPr fontId="1" type="noConversion"/>
  </si>
  <si>
    <r>
      <t>P</t>
    </r>
    <r>
      <rPr>
        <i/>
        <vertAlign val="subscript"/>
        <sz val="11"/>
        <color theme="1"/>
        <rFont val="等线"/>
        <family val="3"/>
        <charset val="134"/>
        <scheme val="minor"/>
      </rPr>
      <t>ced-1</t>
    </r>
    <r>
      <rPr>
        <i/>
        <sz val="11"/>
        <color theme="1"/>
        <rFont val="等线"/>
        <family val="3"/>
        <charset val="134"/>
        <scheme val="minor"/>
      </rPr>
      <t>trim-21::flag line1</t>
    </r>
    <phoneticPr fontId="1" type="noConversion"/>
  </si>
  <si>
    <r>
      <t>P</t>
    </r>
    <r>
      <rPr>
        <i/>
        <vertAlign val="subscript"/>
        <sz val="11"/>
        <color theme="1"/>
        <rFont val="等线"/>
        <family val="3"/>
        <charset val="134"/>
        <scheme val="minor"/>
      </rPr>
      <t>ced-1</t>
    </r>
    <r>
      <rPr>
        <i/>
        <sz val="11"/>
        <color theme="1"/>
        <rFont val="等线"/>
        <family val="3"/>
        <charset val="134"/>
        <scheme val="minor"/>
      </rPr>
      <t>trim-21::flag line2</t>
    </r>
    <phoneticPr fontId="1" type="noConversion"/>
  </si>
  <si>
    <r>
      <t>P</t>
    </r>
    <r>
      <rPr>
        <i/>
        <vertAlign val="subscript"/>
        <sz val="11"/>
        <color theme="1"/>
        <rFont val="等线"/>
        <family val="3"/>
        <charset val="134"/>
        <scheme val="minor"/>
      </rPr>
      <t>ced-1</t>
    </r>
    <r>
      <rPr>
        <i/>
        <sz val="11"/>
        <color theme="1"/>
        <rFont val="等线"/>
        <family val="3"/>
        <charset val="134"/>
        <scheme val="minor"/>
      </rPr>
      <t>trim-21::flag line3</t>
    </r>
    <phoneticPr fontId="1" type="noConversion"/>
  </si>
  <si>
    <t>12h</t>
    <phoneticPr fontId="1" type="noConversion"/>
  </si>
  <si>
    <t>24h</t>
    <phoneticPr fontId="1" type="noConversion"/>
  </si>
  <si>
    <t>36h</t>
    <phoneticPr fontId="1" type="noConversion"/>
  </si>
  <si>
    <t>48h</t>
    <phoneticPr fontId="1" type="noConversion"/>
  </si>
  <si>
    <t>60h</t>
    <phoneticPr fontId="1" type="noConversion"/>
  </si>
  <si>
    <r>
      <t>P</t>
    </r>
    <r>
      <rPr>
        <i/>
        <vertAlign val="subscript"/>
        <sz val="11"/>
        <color theme="1"/>
        <rFont val="等线"/>
        <family val="3"/>
        <charset val="134"/>
        <scheme val="minor"/>
      </rPr>
      <t>trim-21</t>
    </r>
    <r>
      <rPr>
        <i/>
        <sz val="11"/>
        <color theme="1"/>
        <rFont val="等线"/>
        <family val="3"/>
        <charset val="134"/>
        <scheme val="minor"/>
      </rPr>
      <t>trim-21::gfp line1/trim-21(xwh13)</t>
    </r>
    <phoneticPr fontId="1" type="noConversion"/>
  </si>
  <si>
    <r>
      <t>P</t>
    </r>
    <r>
      <rPr>
        <i/>
        <vertAlign val="subscript"/>
        <sz val="11"/>
        <color theme="1"/>
        <rFont val="等线"/>
        <family val="3"/>
        <charset val="134"/>
        <scheme val="minor"/>
      </rPr>
      <t>trim-21</t>
    </r>
    <r>
      <rPr>
        <i/>
        <sz val="11"/>
        <color theme="1"/>
        <rFont val="等线"/>
        <family val="3"/>
        <charset val="134"/>
        <scheme val="minor"/>
      </rPr>
      <t>trim-21::gfp line2/trim-21(xwh13)</t>
    </r>
    <phoneticPr fontId="1" type="noConversion"/>
  </si>
  <si>
    <r>
      <t>P</t>
    </r>
    <r>
      <rPr>
        <i/>
        <vertAlign val="subscript"/>
        <sz val="11"/>
        <color theme="1"/>
        <rFont val="等线"/>
        <family val="3"/>
        <charset val="134"/>
        <scheme val="minor"/>
      </rPr>
      <t>trim-21</t>
    </r>
    <r>
      <rPr>
        <i/>
        <sz val="11"/>
        <color theme="1"/>
        <rFont val="等线"/>
        <family val="3"/>
        <charset val="134"/>
        <scheme val="minor"/>
      </rPr>
      <t>trim-21::gfp line3/trim-21(xwh13)</t>
    </r>
    <phoneticPr fontId="1" type="noConversion"/>
  </si>
  <si>
    <r>
      <t>P</t>
    </r>
    <r>
      <rPr>
        <i/>
        <vertAlign val="subscript"/>
        <sz val="11"/>
        <color theme="1"/>
        <rFont val="等线"/>
        <family val="3"/>
        <charset val="134"/>
        <scheme val="minor"/>
      </rPr>
      <t>trim-21</t>
    </r>
    <r>
      <rPr>
        <i/>
        <sz val="11"/>
        <color theme="1"/>
        <rFont val="等线"/>
        <family val="3"/>
        <charset val="134"/>
        <scheme val="minor"/>
      </rPr>
      <t>htrim21 line3/trim-21(xwh13)</t>
    </r>
    <phoneticPr fontId="1" type="noConversion"/>
  </si>
  <si>
    <r>
      <t>P</t>
    </r>
    <r>
      <rPr>
        <i/>
        <vertAlign val="subscript"/>
        <sz val="11"/>
        <color theme="1"/>
        <rFont val="等线"/>
        <family val="3"/>
        <charset val="134"/>
        <scheme val="minor"/>
      </rPr>
      <t>trim-21</t>
    </r>
    <r>
      <rPr>
        <i/>
        <sz val="11"/>
        <color theme="1"/>
        <rFont val="等线"/>
        <family val="3"/>
        <charset val="134"/>
        <scheme val="minor"/>
      </rPr>
      <t>htrim21 line2/trim-21(xwh13)</t>
    </r>
    <phoneticPr fontId="1" type="noConversion"/>
  </si>
  <si>
    <r>
      <t>P</t>
    </r>
    <r>
      <rPr>
        <i/>
        <vertAlign val="subscript"/>
        <sz val="11"/>
        <color theme="1"/>
        <rFont val="等线"/>
        <family val="3"/>
        <charset val="134"/>
        <scheme val="minor"/>
      </rPr>
      <t>trim-21</t>
    </r>
    <r>
      <rPr>
        <i/>
        <sz val="11"/>
        <color theme="1"/>
        <rFont val="等线"/>
        <family val="3"/>
        <charset val="134"/>
        <scheme val="minor"/>
      </rPr>
      <t>htrim21 line1/trim-21(xwh13)</t>
    </r>
    <phoneticPr fontId="1" type="noConversion"/>
  </si>
  <si>
    <t>ced-1(e1735)</t>
    <phoneticPr fontId="1" type="noConversion"/>
  </si>
  <si>
    <t>ced-1(e1735);ubc-21(xwh16)</t>
    <phoneticPr fontId="1" type="noConversion"/>
  </si>
  <si>
    <t>somatic cell corpses labeled by phagosomal markers</t>
    <phoneticPr fontId="1" type="noConversion"/>
  </si>
  <si>
    <t>CED-1::GFP</t>
  </si>
  <si>
    <t>GFP::RAB-5</t>
  </si>
  <si>
    <t>GFP::RAB-7</t>
  </si>
  <si>
    <t>LAAT-1::mCHERRY</t>
  </si>
  <si>
    <t>NUC-1::mCHERRY</t>
  </si>
  <si>
    <t>CPL-1::mChOint</t>
  </si>
  <si>
    <t>LAAT-1::GFP</t>
    <phoneticPr fontId="1" type="noConversion"/>
  </si>
  <si>
    <t>germ cell corpses labeled by phagosomal markers</t>
    <phoneticPr fontId="1" type="noConversion"/>
  </si>
  <si>
    <t>ujIs113</t>
    <phoneticPr fontId="1" type="noConversion"/>
  </si>
  <si>
    <t>NO.</t>
    <phoneticPr fontId="1" type="noConversion"/>
  </si>
  <si>
    <t>Time of HIS-24-mCherry signal from appeared to disappeared(min)</t>
    <phoneticPr fontId="1" type="noConversion"/>
  </si>
  <si>
    <t>12h</t>
    <phoneticPr fontId="7" type="noConversion"/>
  </si>
  <si>
    <t>24h</t>
    <phoneticPr fontId="7" type="noConversion"/>
  </si>
  <si>
    <t>36h</t>
    <phoneticPr fontId="7" type="noConversion"/>
  </si>
  <si>
    <t>48h</t>
    <phoneticPr fontId="7" type="noConversion"/>
  </si>
  <si>
    <t>60h</t>
    <phoneticPr fontId="7" type="noConversion"/>
  </si>
  <si>
    <t>trim-21</t>
    <phoneticPr fontId="7" type="noConversion"/>
  </si>
  <si>
    <r>
      <t>P</t>
    </r>
    <r>
      <rPr>
        <i/>
        <vertAlign val="subscript"/>
        <sz val="10"/>
        <rFont val="Arial"/>
        <family val="2"/>
      </rPr>
      <t>ced-1</t>
    </r>
    <r>
      <rPr>
        <i/>
        <sz val="10"/>
        <rFont val="Arial"/>
        <family val="2"/>
      </rPr>
      <t>ced-1::flag</t>
    </r>
    <phoneticPr fontId="7" type="noConversion"/>
  </si>
  <si>
    <r>
      <t>trim-21</t>
    </r>
    <r>
      <rPr>
        <i/>
        <sz val="10"/>
        <rFont val="宋体"/>
        <family val="2"/>
        <charset val="134"/>
      </rPr>
      <t>；</t>
    </r>
    <r>
      <rPr>
        <i/>
        <sz val="10"/>
        <rFont val="Arial"/>
        <family val="2"/>
      </rPr>
      <t>P</t>
    </r>
    <r>
      <rPr>
        <i/>
        <vertAlign val="subscript"/>
        <sz val="10"/>
        <rFont val="Arial"/>
        <family val="2"/>
      </rPr>
      <t>ced-1</t>
    </r>
    <r>
      <rPr>
        <i/>
        <sz val="10"/>
        <rFont val="Arial"/>
        <family val="2"/>
      </rPr>
      <t>ced-1::flag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</si>
</sst>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name val="Arial"/>
      <family val="2"/>
    </font>
    <font>
      <i/>
      <sz val="10"/>
      <name val="Arial"/>
      <family val="2"/>
    </font>
    <font>
      <i/>
      <vertAlign val="subscript"/>
      <sz val="10"/>
      <name val="Arial"/>
      <family val="2"/>
    </font>
    <font>
      <i/>
      <sz val="11"/>
      <color theme="1"/>
      <name val="等线"/>
      <family val="3"/>
      <charset val="134"/>
      <scheme val="minor"/>
    </font>
    <font>
      <i/>
      <vertAlign val="subscript"/>
      <sz val="11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i/>
      <sz val="10"/>
      <name val="宋体"/>
      <family val="2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/>
    <xf numFmtId="0" fontId="5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5"/>
  <sheetViews>
    <sheetView workbookViewId="0">
      <selection sqref="A1:P1"/>
    </sheetView>
  </sheetViews>
  <sheetFormatPr defaultRowHeight="14.25" x14ac:dyDescent="0.2"/>
  <cols>
    <col min="1" max="1" width="16.875" customWidth="1"/>
  </cols>
  <sheetData>
    <row r="1" spans="1:20" x14ac:dyDescent="0.2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20" x14ac:dyDescent="0.2">
      <c r="A2" s="1" t="s">
        <v>1</v>
      </c>
      <c r="Q2" t="s">
        <v>2</v>
      </c>
      <c r="R2" t="s">
        <v>3</v>
      </c>
      <c r="S2" t="s">
        <v>4</v>
      </c>
      <c r="T2" t="s">
        <v>5</v>
      </c>
    </row>
    <row r="3" spans="1:20" x14ac:dyDescent="0.2">
      <c r="A3" s="2" t="s">
        <v>6</v>
      </c>
      <c r="B3" s="3">
        <v>0</v>
      </c>
      <c r="C3" s="3">
        <v>0</v>
      </c>
      <c r="D3" s="3">
        <v>0</v>
      </c>
      <c r="E3" s="3">
        <v>0</v>
      </c>
      <c r="F3" s="3">
        <v>0</v>
      </c>
      <c r="G3" s="3">
        <v>0</v>
      </c>
      <c r="H3" s="3">
        <v>0</v>
      </c>
      <c r="I3" s="3">
        <v>0</v>
      </c>
      <c r="J3" s="3">
        <v>0</v>
      </c>
      <c r="K3" s="3">
        <v>0</v>
      </c>
      <c r="L3" s="3">
        <v>0</v>
      </c>
      <c r="M3" s="3">
        <v>0</v>
      </c>
      <c r="N3" s="3">
        <v>0</v>
      </c>
      <c r="O3" s="3">
        <v>0</v>
      </c>
      <c r="P3" s="3">
        <v>1</v>
      </c>
      <c r="Q3">
        <f>AVERAGE(B3:P3)</f>
        <v>6.6666666666666666E-2</v>
      </c>
      <c r="R3">
        <f>_xlfn.STDEV.P(B3:P3)</f>
        <v>0.24944382578492943</v>
      </c>
      <c r="S3">
        <f>R3/SQRT(15)</f>
        <v>6.4406118871953064E-2</v>
      </c>
    </row>
    <row r="4" spans="1:20" x14ac:dyDescent="0.2">
      <c r="A4" s="2" t="s">
        <v>7</v>
      </c>
      <c r="B4" s="3">
        <v>2</v>
      </c>
      <c r="C4" s="3">
        <v>2</v>
      </c>
      <c r="D4" s="3">
        <v>1</v>
      </c>
      <c r="E4" s="3">
        <v>2</v>
      </c>
      <c r="F4" s="3">
        <v>2</v>
      </c>
      <c r="G4" s="3">
        <v>0</v>
      </c>
      <c r="H4" s="3">
        <v>0</v>
      </c>
      <c r="I4" s="3">
        <v>0</v>
      </c>
      <c r="J4" s="3">
        <v>0</v>
      </c>
      <c r="K4" s="3">
        <v>0</v>
      </c>
      <c r="L4" s="3">
        <v>0</v>
      </c>
      <c r="M4" s="3">
        <v>0</v>
      </c>
      <c r="N4" s="3">
        <v>0</v>
      </c>
      <c r="O4" s="3">
        <v>0</v>
      </c>
      <c r="P4" s="3">
        <v>0</v>
      </c>
      <c r="Q4">
        <f>AVERAGE(B4:P4)</f>
        <v>0.6</v>
      </c>
      <c r="R4">
        <f>_xlfn.STDEV.P(B4:P4)</f>
        <v>0.87939373055152792</v>
      </c>
      <c r="S4">
        <f>R4/SQRT(15)</f>
        <v>0.22705848487901867</v>
      </c>
    </row>
    <row r="5" spans="1:20" x14ac:dyDescent="0.2">
      <c r="A5" s="2" t="s">
        <v>8</v>
      </c>
      <c r="B5" s="3">
        <v>2</v>
      </c>
      <c r="C5" s="3">
        <v>1</v>
      </c>
      <c r="D5" s="3">
        <v>2</v>
      </c>
      <c r="E5" s="3">
        <v>1</v>
      </c>
      <c r="F5" s="3">
        <v>3</v>
      </c>
      <c r="G5" s="3">
        <v>1</v>
      </c>
      <c r="H5" s="3">
        <v>1</v>
      </c>
      <c r="I5" s="3">
        <v>2</v>
      </c>
      <c r="J5" s="3">
        <v>3</v>
      </c>
      <c r="K5" s="3">
        <v>1</v>
      </c>
      <c r="L5" s="3">
        <v>1</v>
      </c>
      <c r="M5" s="3">
        <v>1</v>
      </c>
      <c r="N5" s="3">
        <v>1</v>
      </c>
      <c r="O5" s="3">
        <v>3</v>
      </c>
      <c r="P5" s="3">
        <v>3</v>
      </c>
      <c r="Q5">
        <f>AVERAGE(B5:P5)</f>
        <v>1.7333333333333334</v>
      </c>
      <c r="R5">
        <f>_xlfn.STDEV.P(B5:P5)</f>
        <v>0.85374989832437986</v>
      </c>
      <c r="S5">
        <f>R5/SQRT(15)</f>
        <v>0.22043727586910658</v>
      </c>
    </row>
    <row r="6" spans="1:20" x14ac:dyDescent="0.2">
      <c r="A6" s="2" t="s">
        <v>9</v>
      </c>
      <c r="B6" s="3">
        <v>3</v>
      </c>
      <c r="C6" s="3">
        <v>3</v>
      </c>
      <c r="D6" s="3">
        <v>2</v>
      </c>
      <c r="E6" s="3">
        <v>1</v>
      </c>
      <c r="F6" s="3">
        <v>3</v>
      </c>
      <c r="G6" s="3">
        <v>2</v>
      </c>
      <c r="H6" s="3">
        <v>3</v>
      </c>
      <c r="I6" s="3">
        <v>3</v>
      </c>
      <c r="J6" s="3">
        <v>4</v>
      </c>
      <c r="K6" s="3">
        <v>5</v>
      </c>
      <c r="L6" s="3">
        <v>3</v>
      </c>
      <c r="M6" s="3">
        <v>3</v>
      </c>
      <c r="N6" s="3">
        <v>4</v>
      </c>
      <c r="O6" s="3">
        <v>1</v>
      </c>
      <c r="P6" s="3">
        <v>1</v>
      </c>
      <c r="Q6">
        <f>AVERAGE(B6:P6)</f>
        <v>2.7333333333333334</v>
      </c>
      <c r="R6">
        <f>_xlfn.STDEV.P(B6:P6)</f>
        <v>1.1234866364235145</v>
      </c>
      <c r="S6">
        <f>R6/SQRT(15)</f>
        <v>0.2900830021703239</v>
      </c>
    </row>
    <row r="7" spans="1:20" x14ac:dyDescent="0.2">
      <c r="A7" s="2" t="s">
        <v>10</v>
      </c>
      <c r="B7" s="3">
        <v>3</v>
      </c>
      <c r="C7" s="3">
        <v>3</v>
      </c>
      <c r="D7" s="3">
        <v>2</v>
      </c>
      <c r="E7" s="3">
        <v>1</v>
      </c>
      <c r="F7" s="3">
        <v>3</v>
      </c>
      <c r="G7" s="3">
        <v>2</v>
      </c>
      <c r="H7" s="3">
        <v>4</v>
      </c>
      <c r="I7" s="3">
        <v>4</v>
      </c>
      <c r="J7" s="3">
        <v>6</v>
      </c>
      <c r="K7" s="3">
        <v>1</v>
      </c>
      <c r="L7" s="3">
        <v>4</v>
      </c>
      <c r="M7" s="3">
        <v>1</v>
      </c>
      <c r="N7" s="3">
        <v>1</v>
      </c>
      <c r="O7" s="3">
        <v>5</v>
      </c>
      <c r="P7" s="3">
        <v>3</v>
      </c>
      <c r="Q7">
        <f>AVERAGE(B7:P7)</f>
        <v>2.8666666666666667</v>
      </c>
      <c r="R7">
        <f>_xlfn.STDEV.P(B7:P7)</f>
        <v>1.4996295838935989</v>
      </c>
      <c r="S7">
        <f>R7/SQRT(15)</f>
        <v>0.38720269359332443</v>
      </c>
    </row>
    <row r="8" spans="1:20" x14ac:dyDescent="0.2">
      <c r="A8" s="4" t="s">
        <v>11</v>
      </c>
    </row>
    <row r="9" spans="1:20" x14ac:dyDescent="0.2">
      <c r="A9" s="2" t="s">
        <v>6</v>
      </c>
      <c r="B9" s="3">
        <v>1</v>
      </c>
      <c r="C9" s="3">
        <v>0</v>
      </c>
      <c r="D9" s="3">
        <v>1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1</v>
      </c>
      <c r="Q9">
        <f>AVERAGE(B9:P9)</f>
        <v>0.2</v>
      </c>
      <c r="R9">
        <f>_xlfn.STDEV.P(B9:P9)</f>
        <v>0.4</v>
      </c>
      <c r="S9">
        <f>R9/SQRT(15)</f>
        <v>0.10327955589886445</v>
      </c>
      <c r="T9">
        <f>_xlfn.T.TEST(B3:P3,B9:P9,2,2)</f>
        <v>0.29896351505458635</v>
      </c>
    </row>
    <row r="10" spans="1:20" x14ac:dyDescent="0.2">
      <c r="A10" s="2" t="s">
        <v>7</v>
      </c>
      <c r="B10" s="3">
        <v>5</v>
      </c>
      <c r="C10" s="3">
        <v>3</v>
      </c>
      <c r="D10" s="3">
        <v>1</v>
      </c>
      <c r="E10" s="3">
        <v>2</v>
      </c>
      <c r="F10" s="3">
        <v>1</v>
      </c>
      <c r="G10" s="3">
        <v>5</v>
      </c>
      <c r="H10" s="3">
        <v>2</v>
      </c>
      <c r="I10" s="3">
        <v>1</v>
      </c>
      <c r="J10" s="3">
        <v>0</v>
      </c>
      <c r="K10" s="3">
        <v>4</v>
      </c>
      <c r="L10" s="3">
        <v>1</v>
      </c>
      <c r="M10" s="3">
        <v>0</v>
      </c>
      <c r="N10" s="3">
        <v>2</v>
      </c>
      <c r="O10" s="3">
        <v>5</v>
      </c>
      <c r="P10" s="3">
        <v>3</v>
      </c>
      <c r="Q10">
        <f>AVERAGE(B10:P10)</f>
        <v>2.3333333333333335</v>
      </c>
      <c r="R10">
        <f>_xlfn.STDEV.P(B10:P10)</f>
        <v>1.699673171197595</v>
      </c>
      <c r="S10">
        <f>R10/SQRT(15)</f>
        <v>0.43885372573625553</v>
      </c>
      <c r="T10">
        <f>_xlfn.T.TEST(B4:P4,B10:P10,2,2)</f>
        <v>2.1011827317574442E-3</v>
      </c>
    </row>
    <row r="11" spans="1:20" x14ac:dyDescent="0.2">
      <c r="A11" s="2" t="s">
        <v>8</v>
      </c>
      <c r="B11" s="3">
        <v>8</v>
      </c>
      <c r="C11" s="3">
        <v>3</v>
      </c>
      <c r="D11" s="3">
        <v>5</v>
      </c>
      <c r="E11" s="3">
        <v>4</v>
      </c>
      <c r="F11" s="3">
        <v>3</v>
      </c>
      <c r="G11" s="3">
        <v>3</v>
      </c>
      <c r="H11" s="3">
        <v>5</v>
      </c>
      <c r="I11" s="3">
        <v>5</v>
      </c>
      <c r="J11" s="3">
        <v>3</v>
      </c>
      <c r="K11" s="3">
        <v>2</v>
      </c>
      <c r="L11" s="3">
        <v>2</v>
      </c>
      <c r="M11" s="3">
        <v>1</v>
      </c>
      <c r="N11" s="3">
        <v>2</v>
      </c>
      <c r="O11" s="3">
        <v>3</v>
      </c>
      <c r="P11" s="3">
        <v>3</v>
      </c>
      <c r="Q11">
        <f>AVERAGE(B11:P11)</f>
        <v>3.4666666666666668</v>
      </c>
      <c r="R11">
        <f>_xlfn.STDEV.P(B11:P11)</f>
        <v>1.6679994670929073</v>
      </c>
      <c r="S11">
        <f>R11/SQRT(15)</f>
        <v>0.43067561050224507</v>
      </c>
      <c r="T11">
        <f>_xlfn.T.TEST(B5:P5,B11:P11,2,2)</f>
        <v>1.7436728619662201E-3</v>
      </c>
    </row>
    <row r="12" spans="1:20" x14ac:dyDescent="0.2">
      <c r="A12" s="2" t="s">
        <v>9</v>
      </c>
      <c r="B12" s="3">
        <v>3</v>
      </c>
      <c r="C12" s="3">
        <v>5</v>
      </c>
      <c r="D12" s="3">
        <v>6</v>
      </c>
      <c r="E12" s="3">
        <v>2</v>
      </c>
      <c r="F12" s="3">
        <v>7</v>
      </c>
      <c r="G12" s="3">
        <v>6</v>
      </c>
      <c r="H12" s="3">
        <v>1</v>
      </c>
      <c r="I12" s="3">
        <v>2</v>
      </c>
      <c r="J12" s="3">
        <v>4</v>
      </c>
      <c r="K12" s="3">
        <v>4</v>
      </c>
      <c r="L12" s="3">
        <v>3</v>
      </c>
      <c r="M12" s="3">
        <v>4</v>
      </c>
      <c r="N12" s="3">
        <v>5</v>
      </c>
      <c r="O12" s="3">
        <v>4</v>
      </c>
      <c r="P12" s="3">
        <v>12</v>
      </c>
      <c r="Q12">
        <f>AVERAGE(B12:P12)</f>
        <v>4.5333333333333332</v>
      </c>
      <c r="R12">
        <f>_xlfn.STDEV.P(B12:P12)</f>
        <v>2.5525586292102198</v>
      </c>
      <c r="S12">
        <f>R12/SQRT(15)</f>
        <v>0.65906780407661425</v>
      </c>
      <c r="T12">
        <f>_xlfn.T.TEST(B6:P6,B12:P12,2,2)</f>
        <v>2.2516570899423768E-2</v>
      </c>
    </row>
    <row r="13" spans="1:20" x14ac:dyDescent="0.2">
      <c r="A13" s="2" t="s">
        <v>10</v>
      </c>
      <c r="B13" s="3">
        <v>3</v>
      </c>
      <c r="C13" s="3">
        <v>8</v>
      </c>
      <c r="D13" s="3">
        <v>4</v>
      </c>
      <c r="E13" s="3">
        <v>3</v>
      </c>
      <c r="F13" s="3">
        <v>2</v>
      </c>
      <c r="G13" s="3">
        <v>1</v>
      </c>
      <c r="H13" s="3">
        <v>10</v>
      </c>
      <c r="I13" s="3">
        <v>4</v>
      </c>
      <c r="J13" s="3">
        <v>14</v>
      </c>
      <c r="K13" s="3">
        <v>5</v>
      </c>
      <c r="L13" s="3">
        <v>3</v>
      </c>
      <c r="M13" s="3">
        <v>7</v>
      </c>
      <c r="N13" s="3">
        <v>8</v>
      </c>
      <c r="O13" s="3">
        <v>4</v>
      </c>
      <c r="P13" s="3">
        <v>4</v>
      </c>
      <c r="Q13">
        <f>AVERAGE(B13:P13)</f>
        <v>5.333333333333333</v>
      </c>
      <c r="R13">
        <f>_xlfn.STDEV.P(B13:P13)</f>
        <v>3.3399933466334262</v>
      </c>
      <c r="S13">
        <f>R13/SQRT(15)</f>
        <v>0.86238257386365569</v>
      </c>
      <c r="T13">
        <f>_xlfn.T.TEST(B7:P7,B13:P13,2,2)</f>
        <v>1.7681602570176549E-2</v>
      </c>
    </row>
    <row r="14" spans="1:20" x14ac:dyDescent="0.2">
      <c r="A14" s="4" t="s">
        <v>12</v>
      </c>
    </row>
    <row r="15" spans="1:20" x14ac:dyDescent="0.2">
      <c r="A15" s="2" t="s">
        <v>6</v>
      </c>
      <c r="B15" s="3">
        <v>2</v>
      </c>
      <c r="C15" s="3">
        <v>1</v>
      </c>
      <c r="D15" s="3">
        <v>1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1</v>
      </c>
      <c r="K15" s="3">
        <v>2</v>
      </c>
      <c r="L15" s="3">
        <v>0</v>
      </c>
      <c r="M15" s="3">
        <v>0</v>
      </c>
      <c r="N15" s="3">
        <v>1</v>
      </c>
      <c r="O15" s="3">
        <v>0</v>
      </c>
      <c r="P15" s="3">
        <v>0</v>
      </c>
      <c r="Q15">
        <f>AVERAGE(B15:P15)</f>
        <v>0.53333333333333333</v>
      </c>
      <c r="R15">
        <f>_xlfn.STDEV.P(B15:P15)</f>
        <v>0.71802197428460057</v>
      </c>
      <c r="S15">
        <f>R15/SQRT(15)</f>
        <v>0.18539247657434854</v>
      </c>
      <c r="T15">
        <f>_xlfn.T.TEST(B3:P3,B15:P15,2,2)</f>
        <v>2.9295482536073416E-2</v>
      </c>
    </row>
    <row r="16" spans="1:20" x14ac:dyDescent="0.2">
      <c r="A16" s="2" t="s">
        <v>7</v>
      </c>
      <c r="B16" s="3">
        <v>5</v>
      </c>
      <c r="C16" s="3">
        <v>1</v>
      </c>
      <c r="D16" s="3">
        <v>0</v>
      </c>
      <c r="E16" s="3">
        <v>1</v>
      </c>
      <c r="F16" s="3">
        <v>3</v>
      </c>
      <c r="G16" s="3">
        <v>3</v>
      </c>
      <c r="H16" s="3">
        <v>1</v>
      </c>
      <c r="I16" s="3">
        <v>0</v>
      </c>
      <c r="J16" s="3">
        <v>0</v>
      </c>
      <c r="K16" s="3">
        <v>0</v>
      </c>
      <c r="L16" s="3">
        <v>1</v>
      </c>
      <c r="M16" s="3">
        <v>0</v>
      </c>
      <c r="N16" s="3">
        <v>1</v>
      </c>
      <c r="O16" s="3">
        <v>1</v>
      </c>
      <c r="P16" s="3">
        <v>0</v>
      </c>
      <c r="Q16">
        <f>AVERAGE(B16:P16)</f>
        <v>1.1333333333333333</v>
      </c>
      <c r="R16">
        <f>_xlfn.STDEV.P(B16:P16)</f>
        <v>1.4079141387961918</v>
      </c>
      <c r="S16">
        <f>R16/SQRT(15)</f>
        <v>0.36352186749650722</v>
      </c>
      <c r="T16">
        <f>_xlfn.T.TEST(B4:P4,B16:P16,2,2)</f>
        <v>0.23937449647075892</v>
      </c>
    </row>
    <row r="17" spans="1:22" x14ac:dyDescent="0.2">
      <c r="A17" s="2" t="s">
        <v>8</v>
      </c>
      <c r="B17" s="3">
        <v>3</v>
      </c>
      <c r="C17" s="3">
        <v>3</v>
      </c>
      <c r="D17" s="3">
        <v>3</v>
      </c>
      <c r="E17" s="3">
        <v>4</v>
      </c>
      <c r="F17" s="3">
        <v>4</v>
      </c>
      <c r="G17" s="3">
        <v>6</v>
      </c>
      <c r="H17" s="3">
        <v>2</v>
      </c>
      <c r="I17" s="3">
        <v>11</v>
      </c>
      <c r="J17" s="3">
        <v>9</v>
      </c>
      <c r="K17" s="3">
        <v>5</v>
      </c>
      <c r="L17" s="3">
        <v>7</v>
      </c>
      <c r="M17" s="3">
        <v>1</v>
      </c>
      <c r="N17" s="3">
        <v>5</v>
      </c>
      <c r="O17" s="3">
        <v>3</v>
      </c>
      <c r="P17" s="3">
        <v>6</v>
      </c>
      <c r="Q17">
        <f>AVERAGE(B17:P17)</f>
        <v>4.8</v>
      </c>
      <c r="R17">
        <f>_xlfn.STDEV.P(B17:P17)</f>
        <v>2.5871477215909673</v>
      </c>
      <c r="S17">
        <f>R17/SQRT(15)</f>
        <v>0.66799866932668528</v>
      </c>
      <c r="T17">
        <f>_xlfn.T.TEST(B5:P5,B17:P17,2,2)</f>
        <v>2.3758426497945986E-4</v>
      </c>
    </row>
    <row r="18" spans="1:22" x14ac:dyDescent="0.2">
      <c r="A18" s="2" t="s">
        <v>9</v>
      </c>
      <c r="B18" s="3">
        <v>4</v>
      </c>
      <c r="C18" s="3">
        <v>2</v>
      </c>
      <c r="D18" s="3">
        <v>14</v>
      </c>
      <c r="E18" s="3">
        <v>9</v>
      </c>
      <c r="F18" s="3">
        <v>9</v>
      </c>
      <c r="G18" s="3">
        <v>20</v>
      </c>
      <c r="H18" s="3">
        <v>13</v>
      </c>
      <c r="I18" s="3">
        <v>7</v>
      </c>
      <c r="J18" s="3">
        <v>8</v>
      </c>
      <c r="K18" s="3">
        <v>5</v>
      </c>
      <c r="L18" s="3">
        <v>10</v>
      </c>
      <c r="M18" s="3">
        <v>3</v>
      </c>
      <c r="N18" s="3">
        <v>10</v>
      </c>
      <c r="O18" s="3">
        <v>14</v>
      </c>
      <c r="P18" s="3">
        <v>1</v>
      </c>
      <c r="Q18">
        <f>AVERAGE(B18:P18)</f>
        <v>8.6</v>
      </c>
      <c r="R18">
        <f>_xlfn.STDEV.P(B18:P18)</f>
        <v>5.043808085167397</v>
      </c>
      <c r="S18">
        <f>R18/SQRT(15)</f>
        <v>1.3023056476879766</v>
      </c>
      <c r="T18">
        <f>_xlfn.T.TEST(B6:P6,B18:P18,2,2)</f>
        <v>2.1541615618709636E-4</v>
      </c>
    </row>
    <row r="19" spans="1:22" x14ac:dyDescent="0.2">
      <c r="A19" s="2" t="s">
        <v>10</v>
      </c>
      <c r="B19" s="3">
        <v>19</v>
      </c>
      <c r="C19" s="3">
        <v>11</v>
      </c>
      <c r="D19" s="3">
        <v>15</v>
      </c>
      <c r="E19" s="3">
        <v>15</v>
      </c>
      <c r="F19" s="3">
        <v>10</v>
      </c>
      <c r="G19" s="3">
        <v>11</v>
      </c>
      <c r="H19" s="3">
        <v>28</v>
      </c>
      <c r="I19" s="3">
        <v>8</v>
      </c>
      <c r="J19" s="3">
        <v>15</v>
      </c>
      <c r="K19" s="3">
        <v>2</v>
      </c>
      <c r="L19" s="3">
        <v>6</v>
      </c>
      <c r="M19" s="3">
        <v>13</v>
      </c>
      <c r="N19" s="3">
        <v>4</v>
      </c>
      <c r="O19" s="3">
        <v>6</v>
      </c>
      <c r="P19" s="3">
        <v>12</v>
      </c>
      <c r="Q19">
        <f>AVERAGE(B19:P19)</f>
        <v>11.666666666666666</v>
      </c>
      <c r="R19">
        <f>_xlfn.STDEV.P(B19:P19)</f>
        <v>6.2680849458896848</v>
      </c>
      <c r="S19">
        <f>R19/SQRT(15)</f>
        <v>1.6184125738696111</v>
      </c>
      <c r="T19">
        <f>_xlfn.T.TEST(B7:P7,B19:P19,2,2)</f>
        <v>2.0593788256147733E-5</v>
      </c>
    </row>
    <row r="20" spans="1:22" x14ac:dyDescent="0.2">
      <c r="A20" s="4" t="s">
        <v>13</v>
      </c>
    </row>
    <row r="21" spans="1:22" x14ac:dyDescent="0.2">
      <c r="A21" s="2" t="s">
        <v>6</v>
      </c>
      <c r="B21" s="3">
        <v>1</v>
      </c>
      <c r="C21" s="3">
        <v>1</v>
      </c>
      <c r="D21" s="3">
        <v>0</v>
      </c>
      <c r="E21" s="3">
        <v>1</v>
      </c>
      <c r="F21" s="3">
        <v>3</v>
      </c>
      <c r="G21" s="3">
        <v>0</v>
      </c>
      <c r="H21" s="3">
        <v>0</v>
      </c>
      <c r="I21" s="3">
        <v>0</v>
      </c>
      <c r="J21" s="3">
        <v>0</v>
      </c>
      <c r="K21" s="3">
        <v>1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>
        <f>AVERAGE(B21:P21)</f>
        <v>0.46666666666666667</v>
      </c>
      <c r="R21">
        <f>_xlfn.STDEV.P(B21:P21)</f>
        <v>0.80553639823963807</v>
      </c>
      <c r="S21">
        <f>R21/SQRT(15)</f>
        <v>0.20798860367640157</v>
      </c>
      <c r="T21">
        <f>_xlfn.T.TEST(B3:P3,B21:P21,2,2)</f>
        <v>8.6800863945559095E-2</v>
      </c>
      <c r="U21">
        <f>_xlfn.T.TEST(B9:P9,B21:P21,2,2)</f>
        <v>0.2766952444782515</v>
      </c>
      <c r="V21">
        <f>_xlfn.T.TEST(B15:P15,B21:P21,2,2)</f>
        <v>0.81887109910238243</v>
      </c>
    </row>
    <row r="22" spans="1:22" x14ac:dyDescent="0.2">
      <c r="A22" s="2" t="s">
        <v>7</v>
      </c>
      <c r="B22" s="3">
        <v>0</v>
      </c>
      <c r="C22" s="3">
        <v>2</v>
      </c>
      <c r="D22" s="3">
        <v>7</v>
      </c>
      <c r="E22" s="3">
        <v>1</v>
      </c>
      <c r="F22" s="3">
        <v>2</v>
      </c>
      <c r="G22" s="3">
        <v>1</v>
      </c>
      <c r="H22" s="3">
        <v>0</v>
      </c>
      <c r="I22" s="3">
        <v>1</v>
      </c>
      <c r="J22" s="3">
        <v>0</v>
      </c>
      <c r="K22" s="3">
        <v>1</v>
      </c>
      <c r="L22" s="3">
        <v>6</v>
      </c>
      <c r="M22" s="3">
        <v>2</v>
      </c>
      <c r="N22" s="3">
        <v>1</v>
      </c>
      <c r="O22" s="3">
        <v>1</v>
      </c>
      <c r="P22" s="3">
        <v>1</v>
      </c>
      <c r="Q22">
        <f>AVERAGE(B22:P22)</f>
        <v>1.7333333333333334</v>
      </c>
      <c r="R22">
        <f>_xlfn.STDEV.P(B22:P22)</f>
        <v>1.9821424996424675</v>
      </c>
      <c r="S22">
        <f>R22/SQRT(15)</f>
        <v>0.51178699272834782</v>
      </c>
      <c r="T22">
        <f>_xlfn.T.TEST(B4:P4,B22:P22,2,2)</f>
        <v>6.0563733374191395E-2</v>
      </c>
      <c r="U22">
        <f>_xlfn.T.TEST(B10:P10,B22:P22,2,2)</f>
        <v>0.3972052085185146</v>
      </c>
      <c r="V22">
        <f t="shared" ref="V22:V25" si="0">_xlfn.T.TEST(B16:P16,B22:P22,2,2)</f>
        <v>0.3636982492508104</v>
      </c>
    </row>
    <row r="23" spans="1:22" x14ac:dyDescent="0.2">
      <c r="A23" s="2" t="s">
        <v>8</v>
      </c>
      <c r="B23" s="3">
        <v>4</v>
      </c>
      <c r="C23" s="3">
        <v>7</v>
      </c>
      <c r="D23" s="3">
        <v>0</v>
      </c>
      <c r="E23" s="3">
        <v>10</v>
      </c>
      <c r="F23" s="3">
        <v>6</v>
      </c>
      <c r="G23" s="3">
        <v>1</v>
      </c>
      <c r="H23" s="3">
        <v>12</v>
      </c>
      <c r="I23" s="3">
        <v>6</v>
      </c>
      <c r="J23" s="3">
        <v>5</v>
      </c>
      <c r="K23" s="3">
        <v>4</v>
      </c>
      <c r="L23" s="3">
        <v>3</v>
      </c>
      <c r="M23" s="3">
        <v>3</v>
      </c>
      <c r="N23" s="3">
        <v>3</v>
      </c>
      <c r="O23" s="3">
        <v>10</v>
      </c>
      <c r="P23" s="3">
        <v>8</v>
      </c>
      <c r="Q23">
        <f>AVERAGE(B23:P23)</f>
        <v>5.4666666666666668</v>
      </c>
      <c r="R23">
        <f>_xlfn.STDEV.P(B23:P23)</f>
        <v>3.3239868966181092</v>
      </c>
      <c r="S23">
        <f>R23/SQRT(15)</f>
        <v>0.85824972624090745</v>
      </c>
      <c r="T23">
        <f>_xlfn.T.TEST(B5:P5,B23:P23,2,2)</f>
        <v>3.4789597095408875E-4</v>
      </c>
      <c r="U23">
        <f>_xlfn.T.TEST(B11:P11,B23:P23,2,2)</f>
        <v>5.3911782357942056E-2</v>
      </c>
      <c r="V23">
        <f t="shared" si="0"/>
        <v>0.55846861840117334</v>
      </c>
    </row>
    <row r="24" spans="1:22" x14ac:dyDescent="0.2">
      <c r="A24" s="2" t="s">
        <v>9</v>
      </c>
      <c r="B24" s="3">
        <v>4</v>
      </c>
      <c r="C24" s="3">
        <v>10</v>
      </c>
      <c r="D24" s="3">
        <v>9</v>
      </c>
      <c r="E24" s="3">
        <v>7</v>
      </c>
      <c r="F24" s="3">
        <v>6</v>
      </c>
      <c r="G24" s="3">
        <v>28</v>
      </c>
      <c r="H24" s="3">
        <v>10</v>
      </c>
      <c r="I24" s="3">
        <v>6</v>
      </c>
      <c r="J24" s="3">
        <v>4</v>
      </c>
      <c r="K24" s="3">
        <v>7</v>
      </c>
      <c r="L24" s="3">
        <v>4</v>
      </c>
      <c r="M24" s="3">
        <v>9</v>
      </c>
      <c r="N24" s="3">
        <v>11</v>
      </c>
      <c r="O24" s="3">
        <v>10</v>
      </c>
      <c r="P24" s="3">
        <v>7</v>
      </c>
      <c r="Q24">
        <f>AVERAGE(B24:P24)</f>
        <v>8.8000000000000007</v>
      </c>
      <c r="R24">
        <f>_xlfn.STDEV.P(B24:P24)</f>
        <v>5.6118921348626554</v>
      </c>
      <c r="S24">
        <f>R24/SQRT(15)</f>
        <v>1.4489843186023634</v>
      </c>
      <c r="T24">
        <f>_xlfn.T.TEST(B6:P6,B24:P24,2,2)</f>
        <v>4.6006771613294411E-4</v>
      </c>
      <c r="U24">
        <f>_xlfn.T.TEST(B12:P12,B24:P24,2,2)</f>
        <v>1.5082240287436242E-2</v>
      </c>
      <c r="V24">
        <f t="shared" si="0"/>
        <v>0.92170443618181852</v>
      </c>
    </row>
    <row r="25" spans="1:22" x14ac:dyDescent="0.2">
      <c r="A25" s="2" t="s">
        <v>10</v>
      </c>
      <c r="B25" s="3">
        <v>7</v>
      </c>
      <c r="C25" s="3">
        <v>13</v>
      </c>
      <c r="D25" s="3">
        <v>26</v>
      </c>
      <c r="E25" s="3">
        <v>26</v>
      </c>
      <c r="F25" s="3">
        <v>16</v>
      </c>
      <c r="G25" s="3">
        <v>6</v>
      </c>
      <c r="H25" s="3">
        <v>12</v>
      </c>
      <c r="I25" s="3">
        <v>12</v>
      </c>
      <c r="J25" s="3">
        <v>15</v>
      </c>
      <c r="K25" s="3">
        <v>5</v>
      </c>
      <c r="L25" s="3">
        <v>16</v>
      </c>
      <c r="M25" s="3">
        <v>7</v>
      </c>
      <c r="N25" s="3">
        <v>5</v>
      </c>
      <c r="O25" s="3">
        <v>7</v>
      </c>
      <c r="P25" s="3">
        <v>11</v>
      </c>
      <c r="Q25">
        <f>AVERAGE(B25:P25)</f>
        <v>12.266666666666667</v>
      </c>
      <c r="R25">
        <f>_xlfn.STDEV.P(B25:P25)</f>
        <v>6.5469246385018227</v>
      </c>
      <c r="S25">
        <f>R25/SQRT(15)</f>
        <v>1.6904086729195047</v>
      </c>
      <c r="T25">
        <f>_xlfn.T.TEST(B7:P7,B25:P25,2,2)</f>
        <v>1.4526769180320829E-5</v>
      </c>
      <c r="U25">
        <f>_xlfn.T.TEST(B13:P13,B25:P25,2,2)</f>
        <v>1.4591661408040343E-3</v>
      </c>
      <c r="V25">
        <f t="shared" si="0"/>
        <v>0.80618162547354533</v>
      </c>
    </row>
  </sheetData>
  <mergeCells count="1">
    <mergeCell ref="A1:P1"/>
  </mergeCells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2B9BB-EDFC-4F1C-AA5D-38675927B752}">
  <dimension ref="A1:T36"/>
  <sheetViews>
    <sheetView workbookViewId="0">
      <selection activeCell="Q2" sqref="Q2:T36"/>
    </sheetView>
  </sheetViews>
  <sheetFormatPr defaultRowHeight="14.25" x14ac:dyDescent="0.2"/>
  <cols>
    <col min="1" max="1" width="33.125" customWidth="1"/>
  </cols>
  <sheetData>
    <row r="1" spans="1:20" x14ac:dyDescent="0.2">
      <c r="A1" s="8" t="s">
        <v>35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20" x14ac:dyDescent="0.2">
      <c r="A2" s="1" t="s">
        <v>1</v>
      </c>
      <c r="Q2" t="s">
        <v>2</v>
      </c>
      <c r="R2" t="s">
        <v>3</v>
      </c>
      <c r="S2" t="s">
        <v>4</v>
      </c>
      <c r="T2" t="s">
        <v>5</v>
      </c>
    </row>
    <row r="3" spans="1:20" x14ac:dyDescent="0.2">
      <c r="A3" s="2" t="s">
        <v>32</v>
      </c>
      <c r="B3" s="3">
        <v>11</v>
      </c>
      <c r="C3" s="3">
        <v>11</v>
      </c>
      <c r="D3" s="3">
        <v>12</v>
      </c>
      <c r="E3" s="3">
        <v>9</v>
      </c>
      <c r="F3" s="3">
        <v>12</v>
      </c>
      <c r="G3" s="3">
        <v>11</v>
      </c>
      <c r="H3" s="3">
        <v>9</v>
      </c>
      <c r="I3" s="3">
        <v>10</v>
      </c>
      <c r="J3" s="3">
        <v>12</v>
      </c>
      <c r="K3" s="3">
        <v>9</v>
      </c>
      <c r="L3" s="3">
        <v>11</v>
      </c>
      <c r="M3" s="3">
        <v>9</v>
      </c>
      <c r="N3" s="3">
        <v>11</v>
      </c>
      <c r="O3" s="3">
        <v>10</v>
      </c>
      <c r="P3" s="3">
        <v>7</v>
      </c>
      <c r="Q3">
        <f>AVERAGE(B3:P3)</f>
        <v>10.266666666666667</v>
      </c>
      <c r="R3">
        <f>_xlfn.STDEV.P(B3:P3)</f>
        <v>1.3888444437333105</v>
      </c>
      <c r="S3">
        <f>R3/SQRT(15)</f>
        <v>0.35859809340345433</v>
      </c>
    </row>
    <row r="4" spans="1:20" x14ac:dyDescent="0.2">
      <c r="A4" s="2" t="s">
        <v>33</v>
      </c>
      <c r="B4" s="3">
        <v>13</v>
      </c>
      <c r="C4" s="3">
        <v>8</v>
      </c>
      <c r="D4" s="3">
        <v>11</v>
      </c>
      <c r="E4" s="3">
        <v>13</v>
      </c>
      <c r="F4" s="3">
        <v>12</v>
      </c>
      <c r="G4" s="3">
        <v>12</v>
      </c>
      <c r="H4" s="3">
        <v>13</v>
      </c>
      <c r="I4" s="3">
        <v>12</v>
      </c>
      <c r="J4" s="3">
        <v>11</v>
      </c>
      <c r="K4" s="3">
        <v>12</v>
      </c>
      <c r="L4" s="3">
        <v>12</v>
      </c>
      <c r="M4" s="3">
        <v>11</v>
      </c>
      <c r="N4" s="3">
        <v>13</v>
      </c>
      <c r="O4" s="3">
        <v>11</v>
      </c>
      <c r="P4" s="3">
        <v>14</v>
      </c>
      <c r="Q4">
        <f>AVERAGE(B4:P4)</f>
        <v>11.866666666666667</v>
      </c>
      <c r="R4">
        <f>_xlfn.STDEV.P(B4:P4)</f>
        <v>1.3597385369580759</v>
      </c>
      <c r="S4">
        <f>R4/SQRT(15)</f>
        <v>0.35108298058900439</v>
      </c>
    </row>
    <row r="5" spans="1:20" x14ac:dyDescent="0.2">
      <c r="A5" s="2" t="s">
        <v>34</v>
      </c>
      <c r="B5" s="3">
        <v>10</v>
      </c>
      <c r="C5" s="3">
        <v>9</v>
      </c>
      <c r="D5" s="3">
        <v>10</v>
      </c>
      <c r="E5" s="3">
        <v>13</v>
      </c>
      <c r="F5" s="3">
        <v>14</v>
      </c>
      <c r="G5" s="3">
        <v>11</v>
      </c>
      <c r="H5" s="3">
        <v>16</v>
      </c>
      <c r="I5" s="3">
        <v>11</v>
      </c>
      <c r="J5" s="3">
        <v>13</v>
      </c>
      <c r="K5" s="3">
        <v>16</v>
      </c>
      <c r="L5" s="3">
        <v>11</v>
      </c>
      <c r="M5" s="3">
        <v>10</v>
      </c>
      <c r="N5" s="3">
        <v>15</v>
      </c>
      <c r="O5" s="3">
        <v>11</v>
      </c>
      <c r="P5" s="3">
        <v>12</v>
      </c>
      <c r="Q5">
        <f>AVERAGE(B5:P5)</f>
        <v>12.133333333333333</v>
      </c>
      <c r="R5">
        <f>_xlfn.STDEV.P(B5:P5)</f>
        <v>2.1868292622475631</v>
      </c>
      <c r="S5">
        <f>R5/SQRT(15)</f>
        <v>0.56463688757892427</v>
      </c>
    </row>
    <row r="6" spans="1:20" x14ac:dyDescent="0.2">
      <c r="A6" s="2" t="s">
        <v>37</v>
      </c>
      <c r="B6" s="3">
        <v>4</v>
      </c>
      <c r="C6" s="3">
        <v>5</v>
      </c>
      <c r="D6" s="3">
        <v>4</v>
      </c>
      <c r="E6" s="3">
        <v>6</v>
      </c>
      <c r="F6" s="3">
        <v>9</v>
      </c>
      <c r="G6" s="3">
        <v>4</v>
      </c>
      <c r="H6" s="3">
        <v>8</v>
      </c>
      <c r="I6" s="3">
        <v>6</v>
      </c>
      <c r="J6" s="3">
        <v>8</v>
      </c>
      <c r="K6" s="3">
        <v>5</v>
      </c>
      <c r="L6" s="3">
        <v>6</v>
      </c>
      <c r="M6" s="3">
        <v>9</v>
      </c>
      <c r="N6" s="3">
        <v>4</v>
      </c>
      <c r="O6" s="3">
        <v>5</v>
      </c>
      <c r="P6" s="3">
        <v>8</v>
      </c>
      <c r="Q6">
        <f>AVERAGE(B6:P6)</f>
        <v>6.0666666666666664</v>
      </c>
      <c r="R6">
        <f>_xlfn.STDEV.P(B6:P6)</f>
        <v>1.8061622912192088</v>
      </c>
      <c r="S6">
        <f>R6/SQRT(15)</f>
        <v>0.46634909829598842</v>
      </c>
    </row>
    <row r="7" spans="1:20" x14ac:dyDescent="0.2">
      <c r="A7" s="2" t="s">
        <v>38</v>
      </c>
      <c r="B7" s="3">
        <v>1</v>
      </c>
      <c r="C7" s="3">
        <v>4</v>
      </c>
      <c r="D7" s="3">
        <v>4</v>
      </c>
      <c r="E7" s="3">
        <v>6</v>
      </c>
      <c r="F7" s="3">
        <v>3</v>
      </c>
      <c r="G7" s="3">
        <v>3</v>
      </c>
      <c r="H7" s="3">
        <v>0</v>
      </c>
      <c r="I7" s="3">
        <v>3</v>
      </c>
      <c r="J7" s="3">
        <v>1</v>
      </c>
      <c r="K7" s="3">
        <v>2</v>
      </c>
      <c r="L7" s="3">
        <v>4</v>
      </c>
      <c r="M7" s="3">
        <v>2</v>
      </c>
      <c r="N7" s="3">
        <v>2</v>
      </c>
      <c r="O7" s="3">
        <v>1</v>
      </c>
      <c r="P7" s="3">
        <v>1</v>
      </c>
      <c r="Q7">
        <f>AVERAGE(B7:P7)</f>
        <v>2.4666666666666668</v>
      </c>
      <c r="R7">
        <f>_xlfn.STDEV.P(B7:P7)</f>
        <v>1.54344492037203</v>
      </c>
      <c r="S7">
        <f>R7/SQRT(15)</f>
        <v>0.39851576482595363</v>
      </c>
    </row>
    <row r="8" spans="1:20" x14ac:dyDescent="0.2">
      <c r="A8" s="2" t="s">
        <v>39</v>
      </c>
      <c r="B8" s="3">
        <v>0</v>
      </c>
      <c r="C8" s="3">
        <v>0</v>
      </c>
      <c r="D8" s="3">
        <v>1</v>
      </c>
      <c r="E8" s="3">
        <v>1</v>
      </c>
      <c r="F8" s="3">
        <v>1</v>
      </c>
      <c r="G8" s="3">
        <v>0</v>
      </c>
      <c r="H8" s="3">
        <v>1</v>
      </c>
      <c r="I8" s="3">
        <v>2</v>
      </c>
      <c r="J8" s="3">
        <v>1</v>
      </c>
      <c r="K8" s="3">
        <v>0</v>
      </c>
      <c r="L8" s="3">
        <v>0</v>
      </c>
      <c r="M8" s="3">
        <v>1</v>
      </c>
      <c r="N8" s="3">
        <v>1</v>
      </c>
      <c r="O8" s="3">
        <v>0</v>
      </c>
      <c r="P8" s="3">
        <v>1</v>
      </c>
      <c r="Q8">
        <f t="shared" ref="Q8:Q29" si="0">AVERAGE(B8:P8)</f>
        <v>0.66666666666666663</v>
      </c>
      <c r="R8">
        <f t="shared" ref="R8:R29" si="1">_xlfn.STDEV.P(B8:P8)</f>
        <v>0.59628479399994394</v>
      </c>
      <c r="S8">
        <f t="shared" ref="S8:S36" si="2">R8/SQRT(15)</f>
        <v>0.1539600717839002</v>
      </c>
    </row>
    <row r="9" spans="1:20" x14ac:dyDescent="0.2">
      <c r="A9" s="4" t="s">
        <v>11</v>
      </c>
    </row>
    <row r="10" spans="1:20" x14ac:dyDescent="0.2">
      <c r="A10" s="2" t="s">
        <v>32</v>
      </c>
      <c r="B10" s="3">
        <v>14</v>
      </c>
      <c r="C10" s="3">
        <v>15</v>
      </c>
      <c r="D10" s="3">
        <v>10</v>
      </c>
      <c r="E10" s="3">
        <v>13</v>
      </c>
      <c r="F10" s="3">
        <v>12</v>
      </c>
      <c r="G10" s="3">
        <v>12</v>
      </c>
      <c r="H10" s="3">
        <v>11</v>
      </c>
      <c r="I10" s="3">
        <v>14</v>
      </c>
      <c r="J10" s="3">
        <v>8</v>
      </c>
      <c r="K10" s="3">
        <v>10</v>
      </c>
      <c r="L10" s="3">
        <v>12</v>
      </c>
      <c r="M10" s="3">
        <v>10</v>
      </c>
      <c r="N10" s="3">
        <v>11</v>
      </c>
      <c r="O10" s="3">
        <v>10</v>
      </c>
      <c r="P10" s="3">
        <v>13</v>
      </c>
      <c r="Q10">
        <f t="shared" si="0"/>
        <v>11.666666666666666</v>
      </c>
      <c r="R10">
        <f t="shared" si="1"/>
        <v>1.8499249234015476</v>
      </c>
      <c r="S10">
        <f t="shared" si="2"/>
        <v>0.47764856133788164</v>
      </c>
      <c r="T10">
        <f>_xlfn.T.TEST(B3:P3,B10:P10,2,2)</f>
        <v>3.1478825322148567E-2</v>
      </c>
    </row>
    <row r="11" spans="1:20" x14ac:dyDescent="0.2">
      <c r="A11" s="2" t="s">
        <v>33</v>
      </c>
      <c r="B11" s="3">
        <v>16</v>
      </c>
      <c r="C11" s="3">
        <v>9</v>
      </c>
      <c r="D11" s="3">
        <v>10</v>
      </c>
      <c r="E11" s="3">
        <v>14</v>
      </c>
      <c r="F11" s="3">
        <v>12</v>
      </c>
      <c r="G11" s="3">
        <v>17</v>
      </c>
      <c r="H11" s="3">
        <v>20</v>
      </c>
      <c r="I11" s="3">
        <v>9</v>
      </c>
      <c r="J11" s="3">
        <v>18</v>
      </c>
      <c r="K11" s="3">
        <v>13</v>
      </c>
      <c r="L11" s="3">
        <v>17</v>
      </c>
      <c r="M11" s="3">
        <v>15</v>
      </c>
      <c r="N11" s="3">
        <v>11</v>
      </c>
      <c r="O11" s="3">
        <v>15</v>
      </c>
      <c r="P11" s="3">
        <v>13</v>
      </c>
      <c r="Q11">
        <f t="shared" si="0"/>
        <v>13.933333333333334</v>
      </c>
      <c r="R11">
        <f t="shared" si="1"/>
        <v>3.2345358588555206</v>
      </c>
      <c r="S11">
        <f t="shared" si="2"/>
        <v>0.83515356760387571</v>
      </c>
      <c r="T11">
        <f t="shared" ref="T11:T15" si="3">_xlfn.T.TEST(B4:P4,B11:P11,2,2)</f>
        <v>3.5923486185605209E-2</v>
      </c>
    </row>
    <row r="12" spans="1:20" x14ac:dyDescent="0.2">
      <c r="A12" s="2" t="s">
        <v>34</v>
      </c>
      <c r="B12" s="3">
        <v>17</v>
      </c>
      <c r="C12" s="3">
        <v>16</v>
      </c>
      <c r="D12" s="3">
        <v>16</v>
      </c>
      <c r="E12" s="3">
        <v>13</v>
      </c>
      <c r="F12" s="3">
        <v>12</v>
      </c>
      <c r="G12" s="3">
        <v>13</v>
      </c>
      <c r="H12" s="3">
        <v>15</v>
      </c>
      <c r="I12" s="3">
        <v>15</v>
      </c>
      <c r="J12" s="3">
        <v>12</v>
      </c>
      <c r="K12" s="3">
        <v>11</v>
      </c>
      <c r="L12" s="3">
        <v>15</v>
      </c>
      <c r="M12" s="3">
        <v>17</v>
      </c>
      <c r="N12" s="3">
        <v>13</v>
      </c>
      <c r="O12" s="3">
        <v>16</v>
      </c>
      <c r="P12" s="3">
        <v>12</v>
      </c>
      <c r="Q12">
        <f t="shared" si="0"/>
        <v>14.2</v>
      </c>
      <c r="R12">
        <f t="shared" si="1"/>
        <v>1.9390719429665315</v>
      </c>
      <c r="S12">
        <f t="shared" si="2"/>
        <v>0.500666222813829</v>
      </c>
      <c r="T12">
        <f t="shared" si="3"/>
        <v>1.3219223002710567E-2</v>
      </c>
    </row>
    <row r="13" spans="1:20" x14ac:dyDescent="0.2">
      <c r="A13" s="2" t="s">
        <v>37</v>
      </c>
      <c r="B13" s="3">
        <v>10</v>
      </c>
      <c r="C13" s="3">
        <v>8</v>
      </c>
      <c r="D13" s="3">
        <v>7</v>
      </c>
      <c r="E13" s="3">
        <v>8</v>
      </c>
      <c r="F13" s="3">
        <v>8</v>
      </c>
      <c r="G13" s="3">
        <v>3</v>
      </c>
      <c r="H13" s="3">
        <v>6</v>
      </c>
      <c r="I13" s="3">
        <v>6</v>
      </c>
      <c r="J13" s="3">
        <v>7</v>
      </c>
      <c r="K13" s="3">
        <v>6</v>
      </c>
      <c r="L13" s="3">
        <v>7</v>
      </c>
      <c r="M13" s="3">
        <v>8</v>
      </c>
      <c r="N13" s="3">
        <v>9</v>
      </c>
      <c r="O13" s="3">
        <v>8</v>
      </c>
      <c r="P13" s="3">
        <v>5</v>
      </c>
      <c r="Q13">
        <f t="shared" si="0"/>
        <v>7.0666666666666664</v>
      </c>
      <c r="R13">
        <f t="shared" si="1"/>
        <v>1.6519348924485155</v>
      </c>
      <c r="S13">
        <f t="shared" si="2"/>
        <v>0.42652775516480274</v>
      </c>
      <c r="T13">
        <f t="shared" si="3"/>
        <v>0.13756885272954267</v>
      </c>
    </row>
    <row r="14" spans="1:20" x14ac:dyDescent="0.2">
      <c r="A14" s="2" t="s">
        <v>38</v>
      </c>
      <c r="B14" s="3">
        <v>4</v>
      </c>
      <c r="C14" s="3">
        <v>4</v>
      </c>
      <c r="D14" s="3">
        <v>5</v>
      </c>
      <c r="E14" s="3">
        <v>1</v>
      </c>
      <c r="F14" s="3">
        <v>6</v>
      </c>
      <c r="G14" s="3">
        <v>1</v>
      </c>
      <c r="H14" s="3">
        <v>3</v>
      </c>
      <c r="I14" s="3">
        <v>1</v>
      </c>
      <c r="J14" s="3">
        <v>4</v>
      </c>
      <c r="K14" s="3">
        <v>2</v>
      </c>
      <c r="L14" s="3">
        <v>3</v>
      </c>
      <c r="M14" s="3">
        <v>3</v>
      </c>
      <c r="N14" s="3">
        <v>4</v>
      </c>
      <c r="O14" s="3">
        <v>5</v>
      </c>
      <c r="P14" s="3">
        <v>2</v>
      </c>
      <c r="Q14">
        <f t="shared" si="0"/>
        <v>3.2</v>
      </c>
      <c r="R14">
        <f t="shared" si="1"/>
        <v>1.5143755588800729</v>
      </c>
      <c r="S14">
        <f t="shared" si="2"/>
        <v>0.39101008796307146</v>
      </c>
      <c r="T14">
        <f t="shared" si="3"/>
        <v>0.2149021451505248</v>
      </c>
    </row>
    <row r="15" spans="1:20" x14ac:dyDescent="0.2">
      <c r="A15" s="2" t="s">
        <v>39</v>
      </c>
      <c r="B15" s="3">
        <v>0</v>
      </c>
      <c r="C15" s="3">
        <v>0</v>
      </c>
      <c r="D15" s="3">
        <v>0</v>
      </c>
      <c r="E15" s="3">
        <v>1</v>
      </c>
      <c r="F15" s="3">
        <v>1</v>
      </c>
      <c r="G15" s="3">
        <v>1</v>
      </c>
      <c r="H15" s="3">
        <v>0</v>
      </c>
      <c r="I15" s="3">
        <v>0</v>
      </c>
      <c r="J15" s="3">
        <v>1</v>
      </c>
      <c r="K15" s="3">
        <v>0</v>
      </c>
      <c r="L15" s="3">
        <v>0</v>
      </c>
      <c r="M15" s="3">
        <v>1</v>
      </c>
      <c r="N15" s="3">
        <v>0</v>
      </c>
      <c r="O15" s="3">
        <v>2</v>
      </c>
      <c r="P15" s="3">
        <v>1</v>
      </c>
      <c r="Q15">
        <f t="shared" si="0"/>
        <v>0.53333333333333333</v>
      </c>
      <c r="R15">
        <f t="shared" si="1"/>
        <v>0.6182412330330469</v>
      </c>
      <c r="S15">
        <f t="shared" si="2"/>
        <v>0.15962919996504862</v>
      </c>
      <c r="T15">
        <f t="shared" si="3"/>
        <v>0.56600928840603748</v>
      </c>
    </row>
    <row r="16" spans="1:20" ht="17.25" x14ac:dyDescent="0.3">
      <c r="A16" s="6" t="s">
        <v>59</v>
      </c>
    </row>
    <row r="17" spans="1:20" x14ac:dyDescent="0.2">
      <c r="A17" s="2" t="s">
        <v>32</v>
      </c>
      <c r="B17" s="3">
        <v>11</v>
      </c>
      <c r="C17" s="3">
        <v>9</v>
      </c>
      <c r="D17" s="3">
        <v>12</v>
      </c>
      <c r="E17" s="3">
        <v>9</v>
      </c>
      <c r="F17" s="3">
        <v>11</v>
      </c>
      <c r="G17" s="3">
        <v>10</v>
      </c>
      <c r="H17" s="3">
        <v>13</v>
      </c>
      <c r="I17" s="3">
        <v>12</v>
      </c>
      <c r="J17" s="3">
        <v>8</v>
      </c>
      <c r="K17" s="3">
        <v>10</v>
      </c>
      <c r="L17" s="3">
        <v>12</v>
      </c>
      <c r="M17" s="3">
        <v>10</v>
      </c>
      <c r="N17" s="3">
        <v>9</v>
      </c>
      <c r="O17" s="3">
        <v>11</v>
      </c>
      <c r="P17" s="3">
        <v>10</v>
      </c>
      <c r="Q17">
        <f t="shared" si="0"/>
        <v>10.466666666666667</v>
      </c>
      <c r="R17">
        <f t="shared" si="1"/>
        <v>1.3597385369580759</v>
      </c>
      <c r="S17">
        <f t="shared" si="2"/>
        <v>0.35108298058900439</v>
      </c>
      <c r="T17">
        <f>_xlfn.T.TEST(B3:P3,B17:P17,2,2)</f>
        <v>0.703136695945485</v>
      </c>
    </row>
    <row r="18" spans="1:20" x14ac:dyDescent="0.2">
      <c r="A18" s="2" t="s">
        <v>33</v>
      </c>
      <c r="B18" s="3">
        <v>15</v>
      </c>
      <c r="C18" s="3">
        <v>10</v>
      </c>
      <c r="D18" s="3">
        <v>10</v>
      </c>
      <c r="E18" s="3">
        <v>11</v>
      </c>
      <c r="F18" s="3">
        <v>11</v>
      </c>
      <c r="G18" s="3">
        <v>12</v>
      </c>
      <c r="H18" s="3">
        <v>11</v>
      </c>
      <c r="I18" s="3">
        <v>12</v>
      </c>
      <c r="J18" s="3">
        <v>15</v>
      </c>
      <c r="K18" s="3">
        <v>12</v>
      </c>
      <c r="L18" s="3">
        <v>11</v>
      </c>
      <c r="M18" s="3">
        <v>11</v>
      </c>
      <c r="N18" s="3">
        <v>13</v>
      </c>
      <c r="O18" s="3">
        <v>11</v>
      </c>
      <c r="P18" s="3">
        <v>13</v>
      </c>
      <c r="Q18">
        <f t="shared" si="0"/>
        <v>11.866666666666667</v>
      </c>
      <c r="R18">
        <f t="shared" si="1"/>
        <v>1.4996295838935989</v>
      </c>
      <c r="S18">
        <f t="shared" si="2"/>
        <v>0.38720269359332443</v>
      </c>
      <c r="T18">
        <f t="shared" ref="T18:T22" si="4">_xlfn.T.TEST(B4:P4,B18:P18,2,2)</f>
        <v>1</v>
      </c>
    </row>
    <row r="19" spans="1:20" x14ac:dyDescent="0.2">
      <c r="A19" s="2" t="s">
        <v>34</v>
      </c>
      <c r="B19" s="3">
        <v>10</v>
      </c>
      <c r="C19" s="3">
        <v>11</v>
      </c>
      <c r="D19" s="3">
        <v>17</v>
      </c>
      <c r="E19" s="3">
        <v>10</v>
      </c>
      <c r="F19" s="3">
        <v>12</v>
      </c>
      <c r="G19" s="3">
        <v>10</v>
      </c>
      <c r="H19" s="3">
        <v>11</v>
      </c>
      <c r="I19" s="3">
        <v>10</v>
      </c>
      <c r="J19" s="3">
        <v>12</v>
      </c>
      <c r="K19" s="3">
        <v>15</v>
      </c>
      <c r="L19" s="3">
        <v>12</v>
      </c>
      <c r="M19" s="3">
        <v>12</v>
      </c>
      <c r="N19" s="3">
        <v>12</v>
      </c>
      <c r="O19" s="3">
        <v>13</v>
      </c>
      <c r="P19" s="3">
        <v>14</v>
      </c>
      <c r="Q19">
        <f t="shared" si="0"/>
        <v>12.066666666666666</v>
      </c>
      <c r="R19">
        <f t="shared" si="1"/>
        <v>1.948218559493661</v>
      </c>
      <c r="S19">
        <f t="shared" si="2"/>
        <v>0.50302786904607677</v>
      </c>
      <c r="T19">
        <f t="shared" si="4"/>
        <v>0.93273252478410995</v>
      </c>
    </row>
    <row r="20" spans="1:20" x14ac:dyDescent="0.2">
      <c r="A20" s="2" t="s">
        <v>37</v>
      </c>
      <c r="B20" s="3">
        <v>3</v>
      </c>
      <c r="C20" s="3">
        <v>5</v>
      </c>
      <c r="D20" s="3">
        <v>4</v>
      </c>
      <c r="E20" s="3">
        <v>5</v>
      </c>
      <c r="F20" s="3">
        <v>6</v>
      </c>
      <c r="G20" s="3">
        <v>5</v>
      </c>
      <c r="H20" s="3">
        <v>5</v>
      </c>
      <c r="I20" s="3">
        <v>8</v>
      </c>
      <c r="J20" s="3">
        <v>7</v>
      </c>
      <c r="K20" s="3">
        <v>9</v>
      </c>
      <c r="L20" s="3">
        <v>5</v>
      </c>
      <c r="M20" s="3">
        <v>5</v>
      </c>
      <c r="N20" s="3">
        <v>6</v>
      </c>
      <c r="O20" s="3">
        <v>4</v>
      </c>
      <c r="P20" s="3">
        <v>4</v>
      </c>
      <c r="Q20">
        <f t="shared" si="0"/>
        <v>5.4</v>
      </c>
      <c r="R20">
        <f t="shared" si="1"/>
        <v>1.5405626677721791</v>
      </c>
      <c r="S20">
        <f t="shared" si="2"/>
        <v>0.39777157040470129</v>
      </c>
      <c r="T20">
        <f t="shared" si="4"/>
        <v>0.30235261392962592</v>
      </c>
    </row>
    <row r="21" spans="1:20" x14ac:dyDescent="0.2">
      <c r="A21" s="2" t="s">
        <v>38</v>
      </c>
      <c r="B21" s="3">
        <v>2</v>
      </c>
      <c r="C21" s="3">
        <v>1</v>
      </c>
      <c r="D21" s="3">
        <v>1</v>
      </c>
      <c r="E21" s="3">
        <v>3</v>
      </c>
      <c r="F21" s="3">
        <v>2</v>
      </c>
      <c r="G21" s="3">
        <v>2</v>
      </c>
      <c r="H21" s="3">
        <v>3</v>
      </c>
      <c r="I21" s="3">
        <v>2</v>
      </c>
      <c r="J21" s="3">
        <v>2</v>
      </c>
      <c r="K21" s="3">
        <v>2</v>
      </c>
      <c r="L21" s="3">
        <v>1</v>
      </c>
      <c r="M21" s="3">
        <v>1</v>
      </c>
      <c r="N21" s="3">
        <v>4</v>
      </c>
      <c r="O21" s="3">
        <v>3</v>
      </c>
      <c r="P21" s="3">
        <v>3</v>
      </c>
      <c r="Q21">
        <f t="shared" si="0"/>
        <v>2.1333333333333333</v>
      </c>
      <c r="R21">
        <f t="shared" si="1"/>
        <v>0.88443327742810662</v>
      </c>
      <c r="S21">
        <f t="shared" si="2"/>
        <v>0.22835969028738007</v>
      </c>
      <c r="T21">
        <f t="shared" si="4"/>
        <v>0.4890128672663715</v>
      </c>
    </row>
    <row r="22" spans="1:20" x14ac:dyDescent="0.2">
      <c r="A22" s="2" t="s">
        <v>39</v>
      </c>
      <c r="B22" s="3">
        <v>0</v>
      </c>
      <c r="C22" s="3">
        <v>0</v>
      </c>
      <c r="D22" s="3">
        <v>0</v>
      </c>
      <c r="E22" s="3">
        <v>1</v>
      </c>
      <c r="F22" s="3">
        <v>0</v>
      </c>
      <c r="G22" s="3">
        <v>0</v>
      </c>
      <c r="H22" s="3">
        <v>1</v>
      </c>
      <c r="I22" s="3">
        <v>0</v>
      </c>
      <c r="J22" s="3">
        <v>1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>
        <f t="shared" si="0"/>
        <v>0.2</v>
      </c>
      <c r="R22">
        <f t="shared" si="1"/>
        <v>0.4</v>
      </c>
      <c r="S22">
        <f t="shared" si="2"/>
        <v>0.10327955589886445</v>
      </c>
      <c r="T22">
        <f t="shared" si="4"/>
        <v>2.1672669850445095E-2</v>
      </c>
    </row>
    <row r="23" spans="1:20" ht="17.25" x14ac:dyDescent="0.3">
      <c r="A23" s="6" t="s">
        <v>58</v>
      </c>
    </row>
    <row r="24" spans="1:20" x14ac:dyDescent="0.2">
      <c r="A24" s="2" t="s">
        <v>32</v>
      </c>
      <c r="B24" s="3">
        <v>10</v>
      </c>
      <c r="C24" s="3">
        <v>14</v>
      </c>
      <c r="D24" s="3">
        <v>6</v>
      </c>
      <c r="E24" s="3">
        <v>10</v>
      </c>
      <c r="F24" s="3">
        <v>12</v>
      </c>
      <c r="G24" s="3">
        <v>11</v>
      </c>
      <c r="H24" s="3">
        <v>11</v>
      </c>
      <c r="I24" s="3">
        <v>7</v>
      </c>
      <c r="J24" s="3">
        <v>11</v>
      </c>
      <c r="K24" s="3">
        <v>11</v>
      </c>
      <c r="L24" s="3">
        <v>11</v>
      </c>
      <c r="M24" s="3">
        <v>10</v>
      </c>
      <c r="N24" s="3">
        <v>12</v>
      </c>
      <c r="O24" s="3">
        <v>9</v>
      </c>
      <c r="P24" s="3">
        <v>10</v>
      </c>
      <c r="Q24">
        <f t="shared" si="0"/>
        <v>10.333333333333334</v>
      </c>
      <c r="R24">
        <f t="shared" si="1"/>
        <v>1.8856180831641267</v>
      </c>
      <c r="S24">
        <f t="shared" si="2"/>
        <v>0.48686449556014766</v>
      </c>
      <c r="T24">
        <f>_xlfn.T.TEST(B3:P3,B24:P24,2,2)</f>
        <v>0.91593408589633474</v>
      </c>
    </row>
    <row r="25" spans="1:20" x14ac:dyDescent="0.2">
      <c r="A25" s="2" t="s">
        <v>33</v>
      </c>
      <c r="B25" s="3">
        <v>10</v>
      </c>
      <c r="C25" s="3">
        <v>11</v>
      </c>
      <c r="D25" s="3">
        <v>12</v>
      </c>
      <c r="E25" s="3">
        <v>15</v>
      </c>
      <c r="F25" s="3">
        <v>14</v>
      </c>
      <c r="G25" s="3">
        <v>12</v>
      </c>
      <c r="H25" s="3">
        <v>12</v>
      </c>
      <c r="I25" s="3">
        <v>10</v>
      </c>
      <c r="J25" s="3">
        <v>8</v>
      </c>
      <c r="K25" s="3">
        <v>11</v>
      </c>
      <c r="L25" s="3">
        <v>11</v>
      </c>
      <c r="M25" s="3">
        <v>11</v>
      </c>
      <c r="N25" s="3">
        <v>16</v>
      </c>
      <c r="O25" s="3">
        <v>12</v>
      </c>
      <c r="P25" s="3">
        <v>11</v>
      </c>
      <c r="Q25">
        <f t="shared" si="0"/>
        <v>11.733333333333333</v>
      </c>
      <c r="R25">
        <f t="shared" si="1"/>
        <v>1.948218559493661</v>
      </c>
      <c r="S25">
        <f t="shared" si="2"/>
        <v>0.50302786904607677</v>
      </c>
      <c r="T25">
        <f t="shared" ref="T25:T29" si="5">_xlfn.T.TEST(B4:P4,B25:P25,2,2)</f>
        <v>0.83519842739437289</v>
      </c>
    </row>
    <row r="26" spans="1:20" x14ac:dyDescent="0.2">
      <c r="A26" s="2" t="s">
        <v>34</v>
      </c>
      <c r="B26" s="3">
        <v>12</v>
      </c>
      <c r="C26" s="3">
        <v>10</v>
      </c>
      <c r="D26" s="3">
        <v>10</v>
      </c>
      <c r="E26" s="3">
        <v>10</v>
      </c>
      <c r="F26" s="3">
        <v>12</v>
      </c>
      <c r="G26" s="3">
        <v>10</v>
      </c>
      <c r="H26" s="3">
        <v>11</v>
      </c>
      <c r="I26" s="3">
        <v>15</v>
      </c>
      <c r="J26" s="3">
        <v>9</v>
      </c>
      <c r="K26" s="3">
        <v>11</v>
      </c>
      <c r="L26" s="3">
        <v>15</v>
      </c>
      <c r="M26" s="3">
        <v>13</v>
      </c>
      <c r="N26" s="3">
        <v>12</v>
      </c>
      <c r="O26" s="3">
        <v>10</v>
      </c>
      <c r="P26" s="3">
        <v>11</v>
      </c>
      <c r="Q26">
        <f t="shared" si="0"/>
        <v>11.4</v>
      </c>
      <c r="R26">
        <f t="shared" si="1"/>
        <v>1.7435595774162693</v>
      </c>
      <c r="S26">
        <f t="shared" si="2"/>
        <v>0.45018514709691015</v>
      </c>
      <c r="T26">
        <f t="shared" si="5"/>
        <v>0.3349593446240503</v>
      </c>
    </row>
    <row r="27" spans="1:20" x14ac:dyDescent="0.2">
      <c r="A27" s="2" t="s">
        <v>37</v>
      </c>
      <c r="B27" s="3">
        <v>5</v>
      </c>
      <c r="C27" s="3">
        <v>6</v>
      </c>
      <c r="D27" s="3">
        <v>9</v>
      </c>
      <c r="E27" s="3">
        <v>6</v>
      </c>
      <c r="F27" s="3">
        <v>3</v>
      </c>
      <c r="G27" s="3">
        <v>5</v>
      </c>
      <c r="H27" s="3">
        <v>5</v>
      </c>
      <c r="I27" s="3">
        <v>6</v>
      </c>
      <c r="J27" s="3">
        <v>9</v>
      </c>
      <c r="K27" s="3">
        <v>8</v>
      </c>
      <c r="L27" s="3">
        <v>4</v>
      </c>
      <c r="M27" s="3">
        <v>5</v>
      </c>
      <c r="N27" s="3">
        <v>5</v>
      </c>
      <c r="O27" s="3">
        <v>6</v>
      </c>
      <c r="P27" s="3">
        <v>3</v>
      </c>
      <c r="Q27">
        <f t="shared" si="0"/>
        <v>5.666666666666667</v>
      </c>
      <c r="R27">
        <f t="shared" si="1"/>
        <v>1.776388345929897</v>
      </c>
      <c r="S27">
        <f t="shared" si="2"/>
        <v>0.45866149867889539</v>
      </c>
      <c r="T27">
        <f t="shared" si="5"/>
        <v>0.55940153622622102</v>
      </c>
    </row>
    <row r="28" spans="1:20" x14ac:dyDescent="0.2">
      <c r="A28" s="2" t="s">
        <v>38</v>
      </c>
      <c r="B28" s="3">
        <v>0</v>
      </c>
      <c r="C28" s="3">
        <v>1</v>
      </c>
      <c r="D28" s="3">
        <v>2</v>
      </c>
      <c r="E28" s="3">
        <v>2</v>
      </c>
      <c r="F28" s="3">
        <v>1</v>
      </c>
      <c r="G28" s="3">
        <v>2</v>
      </c>
      <c r="H28" s="3">
        <v>3</v>
      </c>
      <c r="I28" s="3">
        <v>1</v>
      </c>
      <c r="J28" s="3">
        <v>0</v>
      </c>
      <c r="K28" s="3">
        <v>3</v>
      </c>
      <c r="L28" s="3">
        <v>2</v>
      </c>
      <c r="M28" s="3">
        <v>2</v>
      </c>
      <c r="N28" s="3">
        <v>1</v>
      </c>
      <c r="O28" s="3">
        <v>3</v>
      </c>
      <c r="P28" s="3">
        <v>2</v>
      </c>
      <c r="Q28">
        <f t="shared" si="0"/>
        <v>1.6666666666666667</v>
      </c>
      <c r="R28">
        <f t="shared" si="1"/>
        <v>0.94280904158206336</v>
      </c>
      <c r="S28">
        <f t="shared" si="2"/>
        <v>0.24343224778007383</v>
      </c>
      <c r="T28">
        <f t="shared" si="5"/>
        <v>0.109085863334591</v>
      </c>
    </row>
    <row r="29" spans="1:20" x14ac:dyDescent="0.2">
      <c r="A29" s="2" t="s">
        <v>39</v>
      </c>
      <c r="B29" s="3">
        <v>1</v>
      </c>
      <c r="C29" s="3">
        <v>1</v>
      </c>
      <c r="D29" s="3">
        <v>1</v>
      </c>
      <c r="E29" s="3">
        <v>2</v>
      </c>
      <c r="F29" s="3">
        <v>1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>
        <f t="shared" si="0"/>
        <v>0.4</v>
      </c>
      <c r="R29">
        <f t="shared" si="1"/>
        <v>0.61101009266077866</v>
      </c>
      <c r="S29">
        <f t="shared" si="2"/>
        <v>0.15776212754932309</v>
      </c>
      <c r="T29">
        <f t="shared" si="5"/>
        <v>0.25237978583086723</v>
      </c>
    </row>
    <row r="30" spans="1:20" ht="17.25" x14ac:dyDescent="0.3">
      <c r="A30" s="6" t="s">
        <v>57</v>
      </c>
    </row>
    <row r="31" spans="1:20" x14ac:dyDescent="0.2">
      <c r="A31" s="2" t="s">
        <v>32</v>
      </c>
      <c r="B31" s="3">
        <v>9</v>
      </c>
      <c r="C31" s="3">
        <v>7</v>
      </c>
      <c r="D31" s="3">
        <v>8</v>
      </c>
      <c r="E31" s="3">
        <v>14</v>
      </c>
      <c r="F31" s="3">
        <v>10</v>
      </c>
      <c r="G31" s="3">
        <v>11</v>
      </c>
      <c r="H31" s="3">
        <v>9</v>
      </c>
      <c r="I31" s="3">
        <v>11</v>
      </c>
      <c r="J31" s="3">
        <v>10</v>
      </c>
      <c r="K31" s="3">
        <v>9</v>
      </c>
      <c r="L31" s="3">
        <v>11</v>
      </c>
      <c r="M31" s="3">
        <v>7</v>
      </c>
      <c r="N31" s="3">
        <v>12</v>
      </c>
      <c r="O31" s="3">
        <v>11</v>
      </c>
      <c r="P31" s="3">
        <v>9</v>
      </c>
      <c r="Q31">
        <f t="shared" ref="Q31:Q36" si="6">AVERAGE(B31:P31)</f>
        <v>9.8666666666666671</v>
      </c>
      <c r="R31">
        <f t="shared" ref="R31:R36" si="7">_xlfn.STDEV.P(B31:P31)</f>
        <v>1.8208667044996885</v>
      </c>
      <c r="S31">
        <f t="shared" si="2"/>
        <v>0.47014576147939169</v>
      </c>
      <c r="T31">
        <f>_xlfn.T.TEST(B3:P3,B31:P31,2,2)</f>
        <v>0.51873761214373482</v>
      </c>
    </row>
    <row r="32" spans="1:20" x14ac:dyDescent="0.2">
      <c r="A32" s="2" t="s">
        <v>33</v>
      </c>
      <c r="B32" s="3">
        <v>14</v>
      </c>
      <c r="C32" s="3">
        <v>13</v>
      </c>
      <c r="D32" s="3">
        <v>12</v>
      </c>
      <c r="E32" s="3">
        <v>11</v>
      </c>
      <c r="F32" s="3">
        <v>13</v>
      </c>
      <c r="G32" s="3">
        <v>15</v>
      </c>
      <c r="H32" s="3">
        <v>12</v>
      </c>
      <c r="I32" s="3">
        <v>14</v>
      </c>
      <c r="J32" s="3">
        <v>10</v>
      </c>
      <c r="K32" s="3">
        <v>13</v>
      </c>
      <c r="L32" s="3">
        <v>13</v>
      </c>
      <c r="M32" s="3">
        <v>10</v>
      </c>
      <c r="N32" s="3">
        <v>11</v>
      </c>
      <c r="O32" s="3">
        <v>12</v>
      </c>
      <c r="P32" s="3">
        <v>14</v>
      </c>
      <c r="Q32">
        <f t="shared" si="6"/>
        <v>12.466666666666667</v>
      </c>
      <c r="R32">
        <f t="shared" si="7"/>
        <v>1.4544949486180951</v>
      </c>
      <c r="S32">
        <f t="shared" si="2"/>
        <v>0.37554898087604632</v>
      </c>
      <c r="T32">
        <f t="shared" ref="T32:T36" si="8">_xlfn.T.TEST(B4:P4,B32:P32,2,2)</f>
        <v>0.26909258412093329</v>
      </c>
    </row>
    <row r="33" spans="1:20" x14ac:dyDescent="0.2">
      <c r="A33" s="2" t="s">
        <v>34</v>
      </c>
      <c r="B33" s="3">
        <v>11</v>
      </c>
      <c r="C33" s="3">
        <v>8</v>
      </c>
      <c r="D33" s="3">
        <v>12</v>
      </c>
      <c r="E33" s="3">
        <v>9</v>
      </c>
      <c r="F33" s="3">
        <v>8</v>
      </c>
      <c r="G33" s="3">
        <v>11</v>
      </c>
      <c r="H33" s="3">
        <v>10</v>
      </c>
      <c r="I33" s="3">
        <v>11</v>
      </c>
      <c r="J33" s="3">
        <v>8</v>
      </c>
      <c r="K33" s="3">
        <v>12</v>
      </c>
      <c r="L33" s="3">
        <v>9</v>
      </c>
      <c r="M33" s="3">
        <v>10</v>
      </c>
      <c r="N33" s="3">
        <v>12</v>
      </c>
      <c r="O33" s="3">
        <v>14</v>
      </c>
      <c r="P33" s="3">
        <v>10</v>
      </c>
      <c r="Q33">
        <f t="shared" si="6"/>
        <v>10.333333333333334</v>
      </c>
      <c r="R33">
        <f t="shared" si="7"/>
        <v>1.699673171197595</v>
      </c>
      <c r="S33">
        <f t="shared" si="2"/>
        <v>0.43885372573625553</v>
      </c>
      <c r="T33">
        <f t="shared" si="8"/>
        <v>2.1679735325284794E-2</v>
      </c>
    </row>
    <row r="34" spans="1:20" x14ac:dyDescent="0.2">
      <c r="A34" s="2" t="s">
        <v>37</v>
      </c>
      <c r="B34" s="3">
        <v>4</v>
      </c>
      <c r="C34" s="3">
        <v>7</v>
      </c>
      <c r="D34" s="3">
        <v>9</v>
      </c>
      <c r="E34" s="3">
        <v>8</v>
      </c>
      <c r="F34" s="3">
        <v>5</v>
      </c>
      <c r="G34" s="3">
        <v>4</v>
      </c>
      <c r="H34" s="3">
        <v>5</v>
      </c>
      <c r="I34" s="3">
        <v>5</v>
      </c>
      <c r="J34" s="3">
        <v>6</v>
      </c>
      <c r="K34" s="3">
        <v>5</v>
      </c>
      <c r="L34" s="3">
        <v>8</v>
      </c>
      <c r="M34" s="3">
        <v>10</v>
      </c>
      <c r="N34" s="3">
        <v>5</v>
      </c>
      <c r="O34" s="3">
        <v>4</v>
      </c>
      <c r="P34" s="3">
        <v>6</v>
      </c>
      <c r="Q34">
        <f t="shared" si="6"/>
        <v>6.0666666666666664</v>
      </c>
      <c r="R34">
        <f t="shared" si="7"/>
        <v>1.8427033281447005</v>
      </c>
      <c r="S34">
        <f t="shared" si="2"/>
        <v>0.4757839534603604</v>
      </c>
      <c r="T34">
        <f t="shared" si="8"/>
        <v>1</v>
      </c>
    </row>
    <row r="35" spans="1:20" x14ac:dyDescent="0.2">
      <c r="A35" s="2" t="s">
        <v>38</v>
      </c>
      <c r="B35" s="3">
        <v>3</v>
      </c>
      <c r="C35" s="3">
        <v>3</v>
      </c>
      <c r="D35" s="3">
        <v>3</v>
      </c>
      <c r="E35" s="3">
        <v>3</v>
      </c>
      <c r="F35" s="3">
        <v>2</v>
      </c>
      <c r="G35" s="3">
        <v>2</v>
      </c>
      <c r="H35" s="3">
        <v>3</v>
      </c>
      <c r="I35" s="3">
        <v>3</v>
      </c>
      <c r="J35" s="3">
        <v>2</v>
      </c>
      <c r="K35" s="3">
        <v>1</v>
      </c>
      <c r="L35" s="3">
        <v>1</v>
      </c>
      <c r="M35" s="3">
        <v>4</v>
      </c>
      <c r="N35" s="3">
        <v>3</v>
      </c>
      <c r="O35" s="3">
        <v>3</v>
      </c>
      <c r="P35" s="3">
        <v>2</v>
      </c>
      <c r="Q35">
        <f t="shared" si="6"/>
        <v>2.5333333333333332</v>
      </c>
      <c r="R35">
        <f t="shared" si="7"/>
        <v>0.80553639823963807</v>
      </c>
      <c r="S35">
        <f t="shared" si="2"/>
        <v>0.20798860367640157</v>
      </c>
      <c r="T35">
        <f t="shared" si="8"/>
        <v>0.88709876820724476</v>
      </c>
    </row>
    <row r="36" spans="1:20" x14ac:dyDescent="0.2">
      <c r="A36" s="2" t="s">
        <v>39</v>
      </c>
      <c r="B36" s="3">
        <v>0</v>
      </c>
      <c r="C36" s="3">
        <v>1</v>
      </c>
      <c r="D36" s="3">
        <v>0</v>
      </c>
      <c r="E36" s="3">
        <v>0</v>
      </c>
      <c r="F36" s="3">
        <v>0</v>
      </c>
      <c r="G36" s="3">
        <v>1</v>
      </c>
      <c r="H36" s="3">
        <v>0</v>
      </c>
      <c r="I36" s="3">
        <v>0</v>
      </c>
      <c r="J36" s="3">
        <v>0</v>
      </c>
      <c r="K36" s="3">
        <v>0</v>
      </c>
      <c r="L36" s="3">
        <v>1</v>
      </c>
      <c r="M36" s="3">
        <v>1</v>
      </c>
      <c r="N36" s="3">
        <v>1</v>
      </c>
      <c r="O36" s="3">
        <v>0</v>
      </c>
      <c r="P36" s="3">
        <v>0</v>
      </c>
      <c r="Q36">
        <f t="shared" si="6"/>
        <v>0.33333333333333331</v>
      </c>
      <c r="R36">
        <f t="shared" si="7"/>
        <v>0.47140452079103168</v>
      </c>
      <c r="S36">
        <f t="shared" si="2"/>
        <v>0.12171612389003691</v>
      </c>
      <c r="T36">
        <f t="shared" si="8"/>
        <v>0.11202100836184536</v>
      </c>
    </row>
  </sheetData>
  <mergeCells count="1">
    <mergeCell ref="A1:P1"/>
  </mergeCells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E81AB-2B94-44D6-96B5-EA64409BF968}">
  <dimension ref="A1:T16"/>
  <sheetViews>
    <sheetView workbookViewId="0">
      <selection activeCell="A12" sqref="A12"/>
    </sheetView>
  </sheetViews>
  <sheetFormatPr defaultRowHeight="14.25" x14ac:dyDescent="0.2"/>
  <cols>
    <col min="1" max="1" width="23.375" customWidth="1"/>
  </cols>
  <sheetData>
    <row r="1" spans="1:20" x14ac:dyDescent="0.2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20" x14ac:dyDescent="0.2">
      <c r="A2" s="4" t="s">
        <v>12</v>
      </c>
      <c r="Q2" t="s">
        <v>2</v>
      </c>
      <c r="R2" t="s">
        <v>3</v>
      </c>
      <c r="S2" t="s">
        <v>4</v>
      </c>
      <c r="T2" t="s">
        <v>5</v>
      </c>
    </row>
    <row r="3" spans="1:20" x14ac:dyDescent="0.2">
      <c r="A3" s="2" t="s">
        <v>6</v>
      </c>
      <c r="B3" s="3">
        <v>2</v>
      </c>
      <c r="C3" s="3">
        <v>1</v>
      </c>
      <c r="D3" s="3">
        <v>1</v>
      </c>
      <c r="E3" s="3">
        <v>0</v>
      </c>
      <c r="F3" s="3">
        <v>0</v>
      </c>
      <c r="G3" s="3">
        <v>0</v>
      </c>
      <c r="H3" s="3">
        <v>0</v>
      </c>
      <c r="I3" s="3">
        <v>0</v>
      </c>
      <c r="J3" s="3">
        <v>1</v>
      </c>
      <c r="K3" s="3">
        <v>2</v>
      </c>
      <c r="L3" s="3">
        <v>0</v>
      </c>
      <c r="M3" s="3">
        <v>0</v>
      </c>
      <c r="N3" s="3">
        <v>1</v>
      </c>
      <c r="O3" s="3">
        <v>0</v>
      </c>
      <c r="P3" s="3">
        <v>0</v>
      </c>
      <c r="Q3">
        <f>AVERAGE(B3:P3)</f>
        <v>0.53333333333333333</v>
      </c>
      <c r="R3">
        <f>_xlfn.STDEV.P(B3:P3)</f>
        <v>0.71802197428460057</v>
      </c>
      <c r="S3">
        <f>R3/SQRT(15)</f>
        <v>0.18539247657434854</v>
      </c>
    </row>
    <row r="4" spans="1:20" x14ac:dyDescent="0.2">
      <c r="A4" s="2" t="s">
        <v>7</v>
      </c>
      <c r="B4" s="3">
        <v>5</v>
      </c>
      <c r="C4" s="3">
        <v>1</v>
      </c>
      <c r="D4" s="3">
        <v>0</v>
      </c>
      <c r="E4" s="3">
        <v>1</v>
      </c>
      <c r="F4" s="3">
        <v>3</v>
      </c>
      <c r="G4" s="3">
        <v>3</v>
      </c>
      <c r="H4" s="3">
        <v>1</v>
      </c>
      <c r="I4" s="3">
        <v>0</v>
      </c>
      <c r="J4" s="3">
        <v>0</v>
      </c>
      <c r="K4" s="3">
        <v>0</v>
      </c>
      <c r="L4" s="3">
        <v>1</v>
      </c>
      <c r="M4" s="3">
        <v>0</v>
      </c>
      <c r="N4" s="3">
        <v>1</v>
      </c>
      <c r="O4" s="3">
        <v>1</v>
      </c>
      <c r="P4" s="3">
        <v>0</v>
      </c>
      <c r="Q4">
        <f>AVERAGE(B4:P4)</f>
        <v>1.1333333333333333</v>
      </c>
      <c r="R4">
        <f>_xlfn.STDEV.P(B4:P4)</f>
        <v>1.4079141387961918</v>
      </c>
      <c r="S4">
        <f>R4/SQRT(15)</f>
        <v>0.36352186749650722</v>
      </c>
    </row>
    <row r="5" spans="1:20" x14ac:dyDescent="0.2">
      <c r="A5" s="2" t="s">
        <v>8</v>
      </c>
      <c r="B5" s="3">
        <v>3</v>
      </c>
      <c r="C5" s="3">
        <v>3</v>
      </c>
      <c r="D5" s="3">
        <v>3</v>
      </c>
      <c r="E5" s="3">
        <v>4</v>
      </c>
      <c r="F5" s="3">
        <v>4</v>
      </c>
      <c r="G5" s="3">
        <v>6</v>
      </c>
      <c r="H5" s="3">
        <v>2</v>
      </c>
      <c r="I5" s="3">
        <v>11</v>
      </c>
      <c r="J5" s="3">
        <v>9</v>
      </c>
      <c r="K5" s="3">
        <v>5</v>
      </c>
      <c r="L5" s="3">
        <v>7</v>
      </c>
      <c r="M5" s="3">
        <v>1</v>
      </c>
      <c r="N5" s="3">
        <v>5</v>
      </c>
      <c r="O5" s="3">
        <v>3</v>
      </c>
      <c r="P5" s="3">
        <v>6</v>
      </c>
      <c r="Q5">
        <f>AVERAGE(B5:P5)</f>
        <v>4.8</v>
      </c>
      <c r="R5">
        <f>_xlfn.STDEV.P(B5:P5)</f>
        <v>2.5871477215909673</v>
      </c>
      <c r="S5">
        <f>R5/SQRT(15)</f>
        <v>0.66799866932668528</v>
      </c>
    </row>
    <row r="6" spans="1:20" x14ac:dyDescent="0.2">
      <c r="A6" s="2" t="s">
        <v>9</v>
      </c>
      <c r="B6" s="3">
        <v>4</v>
      </c>
      <c r="C6" s="3">
        <v>2</v>
      </c>
      <c r="D6" s="3">
        <v>14</v>
      </c>
      <c r="E6" s="3">
        <v>9</v>
      </c>
      <c r="F6" s="3">
        <v>9</v>
      </c>
      <c r="G6" s="3">
        <v>20</v>
      </c>
      <c r="H6" s="3">
        <v>13</v>
      </c>
      <c r="I6" s="3">
        <v>7</v>
      </c>
      <c r="J6" s="3">
        <v>8</v>
      </c>
      <c r="K6" s="3">
        <v>5</v>
      </c>
      <c r="L6" s="3">
        <v>10</v>
      </c>
      <c r="M6" s="3">
        <v>3</v>
      </c>
      <c r="N6" s="3">
        <v>10</v>
      </c>
      <c r="O6" s="3">
        <v>14</v>
      </c>
      <c r="P6" s="3">
        <v>1</v>
      </c>
      <c r="Q6">
        <f>AVERAGE(B6:P6)</f>
        <v>8.6</v>
      </c>
      <c r="R6">
        <f>_xlfn.STDEV.P(B6:P6)</f>
        <v>5.043808085167397</v>
      </c>
      <c r="S6">
        <f>R6/SQRT(15)</f>
        <v>1.3023056476879766</v>
      </c>
    </row>
    <row r="7" spans="1:20" x14ac:dyDescent="0.2">
      <c r="A7" s="4" t="s">
        <v>60</v>
      </c>
    </row>
    <row r="8" spans="1:20" x14ac:dyDescent="0.2">
      <c r="A8" s="2" t="s">
        <v>6</v>
      </c>
      <c r="B8" s="3">
        <v>1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4</v>
      </c>
      <c r="I8" s="3">
        <v>0</v>
      </c>
      <c r="J8" s="3">
        <v>2</v>
      </c>
      <c r="K8" s="3">
        <v>0</v>
      </c>
      <c r="L8" s="3">
        <v>0</v>
      </c>
      <c r="M8" s="3">
        <v>0</v>
      </c>
      <c r="N8" s="3">
        <v>0</v>
      </c>
      <c r="O8" s="3">
        <v>1</v>
      </c>
      <c r="P8" s="3">
        <v>1</v>
      </c>
      <c r="Q8">
        <f>AVERAGE(B8:P8)</f>
        <v>0.6</v>
      </c>
      <c r="R8">
        <f>_xlfn.STDEV.P(B8:P8)</f>
        <v>1.0832051206181281</v>
      </c>
      <c r="S8">
        <f>R8/SQRT(15)</f>
        <v>0.2796823595120404</v>
      </c>
    </row>
    <row r="9" spans="1:20" x14ac:dyDescent="0.2">
      <c r="A9" s="2" t="s">
        <v>7</v>
      </c>
      <c r="B9" s="3">
        <v>3</v>
      </c>
      <c r="C9" s="3">
        <v>10</v>
      </c>
      <c r="D9" s="3">
        <v>4</v>
      </c>
      <c r="E9" s="3">
        <v>4</v>
      </c>
      <c r="F9" s="3">
        <v>9</v>
      </c>
      <c r="G9" s="3">
        <v>10</v>
      </c>
      <c r="H9" s="3">
        <v>2</v>
      </c>
      <c r="I9" s="3">
        <v>6</v>
      </c>
      <c r="J9" s="3">
        <v>8</v>
      </c>
      <c r="K9" s="3">
        <v>4</v>
      </c>
      <c r="L9" s="3">
        <v>14</v>
      </c>
      <c r="M9" s="3">
        <v>14</v>
      </c>
      <c r="N9" s="3">
        <v>8</v>
      </c>
      <c r="O9" s="3">
        <v>10</v>
      </c>
      <c r="P9" s="3">
        <v>5</v>
      </c>
      <c r="Q9">
        <f>AVERAGE(B9:P9)</f>
        <v>7.4</v>
      </c>
      <c r="R9">
        <f>_xlfn.STDEV.P(B9:P9)</f>
        <v>3.666060555964672</v>
      </c>
      <c r="S9">
        <f>R9/SQRT(15)</f>
        <v>0.94657276529593848</v>
      </c>
    </row>
    <row r="10" spans="1:20" x14ac:dyDescent="0.2">
      <c r="A10" s="2" t="s">
        <v>8</v>
      </c>
      <c r="B10" s="3">
        <v>14</v>
      </c>
      <c r="C10" s="3">
        <v>36</v>
      </c>
      <c r="D10" s="3">
        <v>23</v>
      </c>
      <c r="E10" s="3">
        <v>27</v>
      </c>
      <c r="F10" s="3">
        <v>42</v>
      </c>
      <c r="G10" s="3">
        <v>36</v>
      </c>
      <c r="H10" s="3">
        <v>37</v>
      </c>
      <c r="I10" s="3">
        <v>13</v>
      </c>
      <c r="J10" s="3">
        <v>32</v>
      </c>
      <c r="K10" s="3">
        <v>33</v>
      </c>
      <c r="L10" s="3">
        <v>51</v>
      </c>
      <c r="M10" s="3">
        <v>44</v>
      </c>
      <c r="N10" s="3">
        <v>24</v>
      </c>
      <c r="O10" s="3">
        <v>47</v>
      </c>
      <c r="P10" s="3">
        <v>41</v>
      </c>
      <c r="Q10">
        <f>AVERAGE(B10:P10)</f>
        <v>33.333333333333336</v>
      </c>
      <c r="R10">
        <f>_xlfn.STDEV.P(B10:P10)</f>
        <v>10.946333734279357</v>
      </c>
      <c r="S10">
        <f>R10/SQRT(15)</f>
        <v>2.8263312169928261</v>
      </c>
    </row>
    <row r="11" spans="1:20" x14ac:dyDescent="0.2">
      <c r="A11" s="2" t="s">
        <v>9</v>
      </c>
      <c r="B11" s="3">
        <v>46</v>
      </c>
      <c r="C11" s="3">
        <v>67</v>
      </c>
      <c r="D11" s="3">
        <v>71</v>
      </c>
      <c r="E11" s="3">
        <v>50</v>
      </c>
      <c r="F11" s="3">
        <v>59</v>
      </c>
      <c r="G11" s="3">
        <v>32</v>
      </c>
      <c r="H11" s="3">
        <v>72</v>
      </c>
      <c r="I11" s="3">
        <v>39</v>
      </c>
      <c r="J11" s="3">
        <v>57</v>
      </c>
      <c r="K11" s="3">
        <v>70</v>
      </c>
      <c r="L11" s="3">
        <v>55</v>
      </c>
      <c r="M11" s="3">
        <v>60</v>
      </c>
      <c r="N11" s="3">
        <v>60</v>
      </c>
      <c r="O11" s="3">
        <v>86</v>
      </c>
      <c r="P11" s="3">
        <v>60</v>
      </c>
      <c r="Q11">
        <f>AVERAGE(B11:P11)</f>
        <v>58.93333333333333</v>
      </c>
      <c r="R11">
        <f>_xlfn.STDEV.P(B11:P11)</f>
        <v>13.238663913787608</v>
      </c>
      <c r="S11">
        <f>R11/SQRT(15)</f>
        <v>3.418208324275767</v>
      </c>
    </row>
    <row r="12" spans="1:20" x14ac:dyDescent="0.2">
      <c r="A12" s="4" t="s">
        <v>61</v>
      </c>
    </row>
    <row r="13" spans="1:20" x14ac:dyDescent="0.2">
      <c r="A13" s="2" t="s">
        <v>6</v>
      </c>
      <c r="B13" s="3">
        <v>3</v>
      </c>
      <c r="C13" s="3">
        <v>3</v>
      </c>
      <c r="D13" s="3">
        <v>2</v>
      </c>
      <c r="E13" s="3">
        <v>0</v>
      </c>
      <c r="F13" s="3">
        <v>0</v>
      </c>
      <c r="G13" s="3">
        <v>1</v>
      </c>
      <c r="H13" s="3">
        <v>3</v>
      </c>
      <c r="I13" s="3">
        <v>2</v>
      </c>
      <c r="J13" s="3">
        <v>1</v>
      </c>
      <c r="K13" s="3">
        <v>1</v>
      </c>
      <c r="L13" s="3">
        <v>0</v>
      </c>
      <c r="M13" s="3">
        <v>0</v>
      </c>
      <c r="N13" s="3">
        <v>2</v>
      </c>
      <c r="O13" s="3">
        <v>2</v>
      </c>
      <c r="P13" s="3">
        <v>1</v>
      </c>
      <c r="Q13">
        <f>AVERAGE(B13:P13)</f>
        <v>1.4</v>
      </c>
      <c r="R13">
        <f>_xlfn.STDEV.P(B13:P13)</f>
        <v>1.0832051206181281</v>
      </c>
      <c r="S13">
        <f>R13/SQRT(15)</f>
        <v>0.2796823595120404</v>
      </c>
      <c r="T13">
        <f>_xlfn.T.TEST(B8:P8,B13:P13,2,2)</f>
        <v>6.0754085399374214E-2</v>
      </c>
    </row>
    <row r="14" spans="1:20" x14ac:dyDescent="0.2">
      <c r="A14" s="2" t="s">
        <v>7</v>
      </c>
      <c r="B14" s="3">
        <v>7</v>
      </c>
      <c r="C14" s="3">
        <v>20</v>
      </c>
      <c r="D14" s="3">
        <v>12</v>
      </c>
      <c r="E14" s="3">
        <v>2</v>
      </c>
      <c r="F14" s="3">
        <v>15</v>
      </c>
      <c r="G14" s="3">
        <v>13</v>
      </c>
      <c r="H14" s="3">
        <v>11</v>
      </c>
      <c r="I14" s="3">
        <v>19</v>
      </c>
      <c r="J14" s="3">
        <v>2</v>
      </c>
      <c r="K14" s="3">
        <v>5</v>
      </c>
      <c r="L14" s="3">
        <v>18</v>
      </c>
      <c r="M14" s="3">
        <v>7</v>
      </c>
      <c r="N14" s="3">
        <v>18</v>
      </c>
      <c r="O14" s="3">
        <v>6</v>
      </c>
      <c r="P14" s="3">
        <v>8</v>
      </c>
      <c r="Q14">
        <f>AVERAGE(B14:P14)</f>
        <v>10.866666666666667</v>
      </c>
      <c r="R14">
        <f>_xlfn.STDEV.P(B14:P14)</f>
        <v>5.9314603785427265</v>
      </c>
      <c r="S14">
        <f>R14/SQRT(15)</f>
        <v>1.531496484319008</v>
      </c>
      <c r="T14">
        <f t="shared" ref="T14:T16" si="0">_xlfn.T.TEST(B9:P9,B14:P14,2,2)</f>
        <v>7.3392295261741694E-2</v>
      </c>
    </row>
    <row r="15" spans="1:20" x14ac:dyDescent="0.2">
      <c r="A15" s="2" t="s">
        <v>8</v>
      </c>
      <c r="B15" s="3">
        <v>32</v>
      </c>
      <c r="C15" s="3">
        <v>42</v>
      </c>
      <c r="D15" s="3">
        <v>32</v>
      </c>
      <c r="E15" s="3">
        <v>41</v>
      </c>
      <c r="F15" s="3">
        <v>28</v>
      </c>
      <c r="G15" s="3">
        <v>38</v>
      </c>
      <c r="H15" s="3">
        <v>24</v>
      </c>
      <c r="I15" s="3">
        <v>47</v>
      </c>
      <c r="J15" s="3">
        <v>31</v>
      </c>
      <c r="K15" s="3">
        <v>27</v>
      </c>
      <c r="L15" s="3">
        <v>41</v>
      </c>
      <c r="M15" s="3">
        <v>36</v>
      </c>
      <c r="N15" s="3">
        <v>54</v>
      </c>
      <c r="O15" s="3">
        <v>37</v>
      </c>
      <c r="P15" s="3">
        <v>45</v>
      </c>
      <c r="Q15">
        <f>AVERAGE(B15:P15)</f>
        <v>37</v>
      </c>
      <c r="R15">
        <f>_xlfn.STDEV.P(B15:P15)</f>
        <v>7.9498427657407165</v>
      </c>
      <c r="S15">
        <f>R15/SQRT(15)</f>
        <v>2.0526405757787538</v>
      </c>
      <c r="T15">
        <f t="shared" si="0"/>
        <v>0.31921541699919442</v>
      </c>
    </row>
    <row r="16" spans="1:20" x14ac:dyDescent="0.2">
      <c r="A16" s="2" t="s">
        <v>9</v>
      </c>
      <c r="B16" s="3">
        <v>55</v>
      </c>
      <c r="C16" s="3">
        <v>40</v>
      </c>
      <c r="D16" s="3">
        <v>70</v>
      </c>
      <c r="E16" s="3">
        <v>63</v>
      </c>
      <c r="F16" s="3">
        <v>85</v>
      </c>
      <c r="G16" s="3">
        <v>60</v>
      </c>
      <c r="H16" s="3">
        <v>37</v>
      </c>
      <c r="I16" s="3">
        <v>46</v>
      </c>
      <c r="J16" s="3">
        <v>41</v>
      </c>
      <c r="K16" s="3">
        <v>33</v>
      </c>
      <c r="L16" s="3">
        <v>70</v>
      </c>
      <c r="M16" s="3">
        <v>45</v>
      </c>
      <c r="N16" s="3">
        <v>35</v>
      </c>
      <c r="O16" s="3">
        <v>50</v>
      </c>
      <c r="P16" s="3">
        <v>54</v>
      </c>
      <c r="Q16">
        <f>AVERAGE(B16:P16)</f>
        <v>52.266666666666666</v>
      </c>
      <c r="R16">
        <f>_xlfn.STDEV.P(B16:P16)</f>
        <v>14.521095765203885</v>
      </c>
      <c r="S16">
        <f>R16/SQRT(15)</f>
        <v>3.7493308044878462</v>
      </c>
      <c r="T16">
        <f t="shared" si="0"/>
        <v>0.21473754435633693</v>
      </c>
    </row>
  </sheetData>
  <mergeCells count="1">
    <mergeCell ref="A1:P1"/>
  </mergeCells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888C9-2A9B-431D-B8F4-063A3022041E}">
  <dimension ref="A1:H15"/>
  <sheetViews>
    <sheetView workbookViewId="0">
      <selection activeCell="D23" sqref="D23"/>
    </sheetView>
  </sheetViews>
  <sheetFormatPr defaultRowHeight="14.25" x14ac:dyDescent="0.2"/>
  <cols>
    <col min="1" max="1" width="15.625" customWidth="1"/>
    <col min="2" max="2" width="12" customWidth="1"/>
    <col min="3" max="3" width="13.25" customWidth="1"/>
    <col min="4" max="4" width="15.375" customWidth="1"/>
  </cols>
  <sheetData>
    <row r="1" spans="1:8" x14ac:dyDescent="0.2">
      <c r="A1" s="8" t="s">
        <v>62</v>
      </c>
      <c r="B1" s="8"/>
      <c r="C1" s="8"/>
      <c r="D1" s="8"/>
    </row>
    <row r="2" spans="1:8" x14ac:dyDescent="0.2">
      <c r="A2" t="s">
        <v>27</v>
      </c>
      <c r="E2" t="s">
        <v>2</v>
      </c>
      <c r="F2" t="s">
        <v>3</v>
      </c>
      <c r="G2" t="s">
        <v>4</v>
      </c>
      <c r="H2" t="s">
        <v>5</v>
      </c>
    </row>
    <row r="3" spans="1:8" x14ac:dyDescent="0.2">
      <c r="A3" s="2" t="s">
        <v>63</v>
      </c>
      <c r="B3" s="3">
        <v>43</v>
      </c>
      <c r="C3" s="3">
        <v>36</v>
      </c>
      <c r="D3" s="3">
        <v>38</v>
      </c>
      <c r="E3">
        <f>AVERAGE(B3:D3)</f>
        <v>39</v>
      </c>
      <c r="F3">
        <f>_xlfn.STDEV.P(B3:D3)</f>
        <v>2.9439202887759488</v>
      </c>
      <c r="G3">
        <f>F3/SQRT(3)</f>
        <v>1.699673171197595</v>
      </c>
    </row>
    <row r="4" spans="1:8" x14ac:dyDescent="0.2">
      <c r="A4" s="2" t="s">
        <v>64</v>
      </c>
      <c r="B4" s="3">
        <v>51</v>
      </c>
      <c r="C4" s="3">
        <v>43</v>
      </c>
      <c r="D4" s="3">
        <v>38</v>
      </c>
      <c r="E4">
        <f t="shared" ref="E4:E15" si="0">AVERAGE(B4:D4)</f>
        <v>44</v>
      </c>
      <c r="F4">
        <f t="shared" ref="F4:F15" si="1">_xlfn.STDEV.P(B4:D4)</f>
        <v>5.3541261347363367</v>
      </c>
      <c r="G4">
        <f t="shared" ref="G4:G15" si="2">F4/SQRT(3)</f>
        <v>3.0912061651652345</v>
      </c>
    </row>
    <row r="5" spans="1:8" x14ac:dyDescent="0.2">
      <c r="A5" s="2" t="s">
        <v>65</v>
      </c>
      <c r="B5" s="3">
        <v>53</v>
      </c>
      <c r="C5" s="3">
        <v>45</v>
      </c>
      <c r="D5" s="3">
        <v>42</v>
      </c>
      <c r="E5">
        <f t="shared" si="0"/>
        <v>46.666666666666664</v>
      </c>
      <c r="F5">
        <f t="shared" si="1"/>
        <v>4.6427960923947067</v>
      </c>
      <c r="G5">
        <f t="shared" si="2"/>
        <v>2.6805195737366265</v>
      </c>
    </row>
    <row r="6" spans="1:8" x14ac:dyDescent="0.2">
      <c r="A6" s="2" t="s">
        <v>66</v>
      </c>
      <c r="B6" s="3">
        <v>40</v>
      </c>
      <c r="C6" s="3">
        <v>47</v>
      </c>
      <c r="D6" s="3">
        <v>52</v>
      </c>
      <c r="E6">
        <f t="shared" si="0"/>
        <v>46.333333333333336</v>
      </c>
      <c r="F6">
        <f t="shared" si="1"/>
        <v>4.9216076867444665</v>
      </c>
      <c r="G6">
        <f t="shared" si="2"/>
        <v>2.8414915227876492</v>
      </c>
    </row>
    <row r="7" spans="1:8" x14ac:dyDescent="0.2">
      <c r="A7" s="2" t="s">
        <v>67</v>
      </c>
      <c r="B7" s="3">
        <v>38</v>
      </c>
      <c r="C7" s="3">
        <v>37</v>
      </c>
      <c r="D7" s="3">
        <v>42</v>
      </c>
      <c r="E7">
        <f t="shared" si="0"/>
        <v>39</v>
      </c>
      <c r="F7">
        <f t="shared" si="1"/>
        <v>2.1602468994692869</v>
      </c>
      <c r="G7">
        <f t="shared" si="2"/>
        <v>1.2472191289246473</v>
      </c>
    </row>
    <row r="8" spans="1:8" x14ac:dyDescent="0.2">
      <c r="A8" s="2" t="s">
        <v>68</v>
      </c>
      <c r="B8" s="3">
        <v>39</v>
      </c>
      <c r="C8" s="3">
        <v>36</v>
      </c>
      <c r="D8" s="3">
        <v>34</v>
      </c>
      <c r="E8">
        <f t="shared" si="0"/>
        <v>36.333333333333336</v>
      </c>
      <c r="F8">
        <f t="shared" si="1"/>
        <v>2.0548046676563256</v>
      </c>
      <c r="G8">
        <f t="shared" si="2"/>
        <v>1.1863420280034791</v>
      </c>
    </row>
    <row r="9" spans="1:8" x14ac:dyDescent="0.2">
      <c r="A9" s="4" t="s">
        <v>12</v>
      </c>
    </row>
    <row r="10" spans="1:8" x14ac:dyDescent="0.2">
      <c r="A10" s="2" t="s">
        <v>63</v>
      </c>
      <c r="B10" s="3">
        <v>45</v>
      </c>
      <c r="C10" s="3">
        <v>41</v>
      </c>
      <c r="D10" s="3">
        <v>35</v>
      </c>
      <c r="E10">
        <f t="shared" si="0"/>
        <v>40.333333333333336</v>
      </c>
      <c r="F10">
        <f t="shared" si="1"/>
        <v>4.1096093353126513</v>
      </c>
      <c r="G10">
        <f t="shared" si="2"/>
        <v>2.3726840560069582</v>
      </c>
      <c r="H10">
        <f>_xlfn.T.TEST(B3:D3,B10:D10,2,2)</f>
        <v>0.72807179037734571</v>
      </c>
    </row>
    <row r="11" spans="1:8" x14ac:dyDescent="0.2">
      <c r="A11" s="2" t="s">
        <v>64</v>
      </c>
      <c r="B11" s="3">
        <v>49</v>
      </c>
      <c r="C11" s="3">
        <v>37</v>
      </c>
      <c r="D11" s="3">
        <v>38</v>
      </c>
      <c r="E11">
        <f t="shared" si="0"/>
        <v>41.333333333333336</v>
      </c>
      <c r="F11">
        <f t="shared" si="1"/>
        <v>5.4365021434333638</v>
      </c>
      <c r="G11">
        <f t="shared" si="2"/>
        <v>3.1387659759612303</v>
      </c>
      <c r="H11">
        <f t="shared" ref="H11:H15" si="3">_xlfn.T.TEST(B4:D4,B11:D11,2,2)</f>
        <v>0.64704762754422562</v>
      </c>
    </row>
    <row r="12" spans="1:8" x14ac:dyDescent="0.2">
      <c r="A12" s="2" t="s">
        <v>65</v>
      </c>
      <c r="B12" s="3">
        <v>38</v>
      </c>
      <c r="C12" s="3">
        <v>49</v>
      </c>
      <c r="D12" s="3">
        <v>47</v>
      </c>
      <c r="E12">
        <f t="shared" si="0"/>
        <v>44.666666666666664</v>
      </c>
      <c r="F12">
        <f t="shared" si="1"/>
        <v>4.7842333648024411</v>
      </c>
      <c r="G12">
        <f t="shared" si="2"/>
        <v>2.7621784210346787</v>
      </c>
      <c r="H12">
        <f t="shared" si="3"/>
        <v>0.69319650334743999</v>
      </c>
    </row>
    <row r="13" spans="1:8" x14ac:dyDescent="0.2">
      <c r="A13" s="2" t="s">
        <v>69</v>
      </c>
      <c r="B13" s="3">
        <v>31</v>
      </c>
      <c r="C13" s="3">
        <v>33</v>
      </c>
      <c r="D13" s="3">
        <v>36</v>
      </c>
      <c r="E13">
        <f t="shared" si="0"/>
        <v>33.333333333333336</v>
      </c>
      <c r="F13">
        <f t="shared" si="1"/>
        <v>2.0548046676563256</v>
      </c>
      <c r="G13">
        <f t="shared" si="2"/>
        <v>1.1863420280034791</v>
      </c>
      <c r="H13">
        <f t="shared" si="3"/>
        <v>2.6122501061973263E-2</v>
      </c>
    </row>
    <row r="14" spans="1:8" x14ac:dyDescent="0.2">
      <c r="A14" s="2" t="s">
        <v>67</v>
      </c>
      <c r="B14" s="3">
        <v>27</v>
      </c>
      <c r="C14" s="3">
        <v>30</v>
      </c>
      <c r="D14" s="3">
        <v>31</v>
      </c>
      <c r="E14">
        <f t="shared" si="0"/>
        <v>29.333333333333332</v>
      </c>
      <c r="F14">
        <f t="shared" si="1"/>
        <v>1.699673171197595</v>
      </c>
      <c r="G14">
        <f t="shared" si="2"/>
        <v>0.98130676292531638</v>
      </c>
      <c r="H14">
        <f t="shared" si="3"/>
        <v>7.6327055058562337E-3</v>
      </c>
    </row>
    <row r="15" spans="1:8" x14ac:dyDescent="0.2">
      <c r="A15" s="2" t="s">
        <v>68</v>
      </c>
      <c r="B15" s="3">
        <v>22</v>
      </c>
      <c r="C15" s="3">
        <v>25</v>
      </c>
      <c r="D15" s="3">
        <v>26</v>
      </c>
      <c r="E15">
        <f t="shared" si="0"/>
        <v>24.333333333333332</v>
      </c>
      <c r="F15">
        <f t="shared" si="1"/>
        <v>1.699673171197595</v>
      </c>
      <c r="G15">
        <f t="shared" si="2"/>
        <v>0.98130676292531638</v>
      </c>
      <c r="H15">
        <f t="shared" si="3"/>
        <v>3.1255892524457251E-3</v>
      </c>
    </row>
  </sheetData>
  <mergeCells count="1">
    <mergeCell ref="A1:D1"/>
  </mergeCells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DEFDA-F295-4FB6-B035-2F83D3B181AA}">
  <dimension ref="A1:H15"/>
  <sheetViews>
    <sheetView workbookViewId="0">
      <selection activeCell="K12" sqref="K12"/>
    </sheetView>
  </sheetViews>
  <sheetFormatPr defaultRowHeight="14.25" x14ac:dyDescent="0.2"/>
  <cols>
    <col min="1" max="1" width="16.375" customWidth="1"/>
  </cols>
  <sheetData>
    <row r="1" spans="1:8" x14ac:dyDescent="0.2">
      <c r="A1" s="8" t="s">
        <v>70</v>
      </c>
      <c r="B1" s="8"/>
      <c r="C1" s="8"/>
      <c r="D1" s="8"/>
    </row>
    <row r="2" spans="1:8" x14ac:dyDescent="0.2">
      <c r="A2" t="s">
        <v>27</v>
      </c>
      <c r="E2" t="s">
        <v>2</v>
      </c>
      <c r="F2" t="s">
        <v>3</v>
      </c>
      <c r="G2" t="s">
        <v>4</v>
      </c>
      <c r="H2" t="s">
        <v>5</v>
      </c>
    </row>
    <row r="3" spans="1:8" x14ac:dyDescent="0.2">
      <c r="A3" s="2" t="s">
        <v>63</v>
      </c>
      <c r="B3" s="3">
        <v>98</v>
      </c>
      <c r="C3" s="3">
        <v>96</v>
      </c>
      <c r="D3" s="3">
        <v>97</v>
      </c>
      <c r="E3">
        <f>AVERAGE(B3:D3)</f>
        <v>97</v>
      </c>
      <c r="F3">
        <f>_xlfn.STDEV.P(B3:D3)</f>
        <v>0.81649658092772603</v>
      </c>
      <c r="G3">
        <f>F3/SQRT(3)</f>
        <v>0.47140452079103173</v>
      </c>
    </row>
    <row r="4" spans="1:8" x14ac:dyDescent="0.2">
      <c r="A4" s="2" t="s">
        <v>64</v>
      </c>
      <c r="B4" s="3">
        <v>92</v>
      </c>
      <c r="C4" s="3">
        <v>95</v>
      </c>
      <c r="D4" s="3">
        <v>98</v>
      </c>
      <c r="E4">
        <f t="shared" ref="E4:E15" si="0">AVERAGE(B4:D4)</f>
        <v>95</v>
      </c>
      <c r="F4">
        <f t="shared" ref="F4:F15" si="1">_xlfn.STDEV.P(B4:D4)</f>
        <v>2.4494897427831779</v>
      </c>
      <c r="G4">
        <f t="shared" ref="G4:G15" si="2">F4/SQRT(3)</f>
        <v>1.4142135623730949</v>
      </c>
    </row>
    <row r="5" spans="1:8" x14ac:dyDescent="0.2">
      <c r="A5" s="2" t="s">
        <v>65</v>
      </c>
      <c r="B5" s="3">
        <v>99</v>
      </c>
      <c r="C5" s="3">
        <v>99</v>
      </c>
      <c r="D5" s="3">
        <v>98</v>
      </c>
      <c r="E5">
        <f t="shared" si="0"/>
        <v>98.666666666666671</v>
      </c>
      <c r="F5">
        <f t="shared" si="1"/>
        <v>0.47140452079103168</v>
      </c>
      <c r="G5">
        <f t="shared" si="2"/>
        <v>0.27216552697590868</v>
      </c>
    </row>
    <row r="6" spans="1:8" x14ac:dyDescent="0.2">
      <c r="A6" s="2" t="s">
        <v>66</v>
      </c>
      <c r="B6" s="3">
        <v>90</v>
      </c>
      <c r="C6" s="3">
        <v>93</v>
      </c>
      <c r="D6" s="3">
        <v>90</v>
      </c>
      <c r="E6">
        <f t="shared" si="0"/>
        <v>91</v>
      </c>
      <c r="F6">
        <f t="shared" si="1"/>
        <v>1.4142135623730951</v>
      </c>
      <c r="G6">
        <f t="shared" si="2"/>
        <v>0.81649658092772615</v>
      </c>
    </row>
    <row r="7" spans="1:8" x14ac:dyDescent="0.2">
      <c r="A7" s="2" t="s">
        <v>67</v>
      </c>
      <c r="B7" s="3">
        <v>78</v>
      </c>
      <c r="C7" s="3">
        <v>80</v>
      </c>
      <c r="D7" s="3">
        <v>79</v>
      </c>
      <c r="E7">
        <f t="shared" si="0"/>
        <v>79</v>
      </c>
      <c r="F7">
        <f t="shared" si="1"/>
        <v>0.81649658092772603</v>
      </c>
      <c r="G7">
        <f t="shared" si="2"/>
        <v>0.47140452079103173</v>
      </c>
    </row>
    <row r="8" spans="1:8" x14ac:dyDescent="0.2">
      <c r="A8" s="2" t="s">
        <v>68</v>
      </c>
      <c r="B8" s="3">
        <v>80</v>
      </c>
      <c r="C8" s="3">
        <v>80</v>
      </c>
      <c r="D8" s="3">
        <v>84</v>
      </c>
      <c r="E8">
        <f t="shared" si="0"/>
        <v>81.333333333333329</v>
      </c>
      <c r="F8">
        <f t="shared" si="1"/>
        <v>1.8856180831641267</v>
      </c>
      <c r="G8">
        <f t="shared" si="2"/>
        <v>1.0886621079036347</v>
      </c>
    </row>
    <row r="9" spans="1:8" x14ac:dyDescent="0.2">
      <c r="A9" s="4" t="s">
        <v>12</v>
      </c>
    </row>
    <row r="10" spans="1:8" x14ac:dyDescent="0.2">
      <c r="A10" s="2" t="s">
        <v>63</v>
      </c>
      <c r="B10" s="3">
        <v>95</v>
      </c>
      <c r="C10" s="3">
        <v>96</v>
      </c>
      <c r="D10" s="3">
        <v>96</v>
      </c>
      <c r="E10">
        <f t="shared" si="0"/>
        <v>95.666666666666671</v>
      </c>
      <c r="F10">
        <f t="shared" si="1"/>
        <v>0.47140452079103168</v>
      </c>
      <c r="G10">
        <f t="shared" si="2"/>
        <v>0.27216552697590868</v>
      </c>
      <c r="H10">
        <f>_xlfn.T.TEST(B3:D3,B10:D10,2,2)</f>
        <v>0.11611652351681645</v>
      </c>
    </row>
    <row r="11" spans="1:8" x14ac:dyDescent="0.2">
      <c r="A11" s="2" t="s">
        <v>64</v>
      </c>
      <c r="B11" s="3">
        <v>94</v>
      </c>
      <c r="C11" s="3">
        <v>95</v>
      </c>
      <c r="D11" s="3">
        <v>99</v>
      </c>
      <c r="E11">
        <f t="shared" si="0"/>
        <v>96</v>
      </c>
      <c r="F11">
        <f t="shared" si="1"/>
        <v>2.1602468994692869</v>
      </c>
      <c r="G11">
        <f t="shared" si="2"/>
        <v>1.2472191289246473</v>
      </c>
      <c r="H11">
        <f t="shared" ref="H11:H15" si="3">_xlfn.T.TEST(B4:D4,B11:D11,2,2)</f>
        <v>0.68733186879103925</v>
      </c>
    </row>
    <row r="12" spans="1:8" x14ac:dyDescent="0.2">
      <c r="A12" s="2" t="s">
        <v>65</v>
      </c>
      <c r="B12" s="3">
        <v>98</v>
      </c>
      <c r="C12" s="3">
        <v>98</v>
      </c>
      <c r="D12" s="3">
        <v>99</v>
      </c>
      <c r="E12">
        <f t="shared" si="0"/>
        <v>98.333333333333329</v>
      </c>
      <c r="F12">
        <f t="shared" si="1"/>
        <v>0.47140452079103168</v>
      </c>
      <c r="G12">
        <f t="shared" si="2"/>
        <v>0.27216552697590868</v>
      </c>
      <c r="H12">
        <f t="shared" si="3"/>
        <v>0.51851851851850739</v>
      </c>
    </row>
    <row r="13" spans="1:8" x14ac:dyDescent="0.2">
      <c r="A13" s="2" t="s">
        <v>69</v>
      </c>
      <c r="B13" s="3">
        <v>79</v>
      </c>
      <c r="C13" s="3">
        <v>81</v>
      </c>
      <c r="D13" s="3">
        <v>80</v>
      </c>
      <c r="E13">
        <f t="shared" si="0"/>
        <v>80</v>
      </c>
      <c r="F13">
        <f t="shared" si="1"/>
        <v>0.81649658092772603</v>
      </c>
      <c r="G13">
        <f t="shared" si="2"/>
        <v>0.47140452079103173</v>
      </c>
      <c r="H13">
        <f t="shared" si="3"/>
        <v>6.7796753751485546E-4</v>
      </c>
    </row>
    <row r="14" spans="1:8" x14ac:dyDescent="0.2">
      <c r="A14" s="2" t="s">
        <v>67</v>
      </c>
      <c r="B14" s="3">
        <v>69</v>
      </c>
      <c r="C14" s="3">
        <v>68</v>
      </c>
      <c r="D14" s="3">
        <v>73</v>
      </c>
      <c r="E14">
        <f t="shared" si="0"/>
        <v>70</v>
      </c>
      <c r="F14">
        <f t="shared" si="1"/>
        <v>2.1602468994692869</v>
      </c>
      <c r="G14">
        <f t="shared" si="2"/>
        <v>1.2472191289246473</v>
      </c>
      <c r="H14">
        <f t="shared" si="3"/>
        <v>5.2886233862415172E-3</v>
      </c>
    </row>
    <row r="15" spans="1:8" x14ac:dyDescent="0.2">
      <c r="A15" s="2" t="s">
        <v>68</v>
      </c>
      <c r="B15" s="3">
        <v>70</v>
      </c>
      <c r="C15" s="3">
        <v>72</v>
      </c>
      <c r="D15" s="3">
        <v>73</v>
      </c>
      <c r="E15">
        <f t="shared" si="0"/>
        <v>71.666666666666671</v>
      </c>
      <c r="F15">
        <f t="shared" si="1"/>
        <v>1.247219128924647</v>
      </c>
      <c r="G15">
        <f t="shared" si="2"/>
        <v>0.72008229982309557</v>
      </c>
      <c r="H15">
        <f t="shared" si="3"/>
        <v>3.7731923068248271E-3</v>
      </c>
    </row>
  </sheetData>
  <mergeCells count="1">
    <mergeCell ref="A1:D1"/>
  </mergeCells>
  <phoneticPr fontId="1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B1F559-F27B-4140-9693-F5472109C292}">
  <dimension ref="A2:C13"/>
  <sheetViews>
    <sheetView workbookViewId="0">
      <selection activeCell="D21" sqref="D21"/>
    </sheetView>
  </sheetViews>
  <sheetFormatPr defaultRowHeight="14.25" x14ac:dyDescent="0.2"/>
  <cols>
    <col min="2" max="2" width="26.25" customWidth="1"/>
    <col min="3" max="3" width="38.375" customWidth="1"/>
  </cols>
  <sheetData>
    <row r="2" spans="1:3" x14ac:dyDescent="0.2">
      <c r="B2" s="8" t="s">
        <v>73</v>
      </c>
      <c r="C2" s="8"/>
    </row>
    <row r="3" spans="1:3" x14ac:dyDescent="0.2">
      <c r="B3" s="9" t="s">
        <v>71</v>
      </c>
      <c r="C3" s="9"/>
    </row>
    <row r="4" spans="1:3" x14ac:dyDescent="0.2">
      <c r="A4" t="s">
        <v>72</v>
      </c>
      <c r="B4" t="s">
        <v>27</v>
      </c>
      <c r="C4" s="4" t="s">
        <v>11</v>
      </c>
    </row>
    <row r="5" spans="1:3" x14ac:dyDescent="0.2">
      <c r="A5">
        <v>1</v>
      </c>
      <c r="B5">
        <v>45</v>
      </c>
      <c r="C5">
        <v>106</v>
      </c>
    </row>
    <row r="6" spans="1:3" x14ac:dyDescent="0.2">
      <c r="A6">
        <v>2</v>
      </c>
      <c r="B6">
        <v>55</v>
      </c>
      <c r="C6">
        <v>88</v>
      </c>
    </row>
    <row r="7" spans="1:3" x14ac:dyDescent="0.2">
      <c r="A7">
        <v>3</v>
      </c>
      <c r="B7">
        <v>70</v>
      </c>
      <c r="C7">
        <v>67</v>
      </c>
    </row>
    <row r="8" spans="1:3" x14ac:dyDescent="0.2">
      <c r="A8">
        <v>4</v>
      </c>
      <c r="B8">
        <v>43</v>
      </c>
      <c r="C8">
        <v>115</v>
      </c>
    </row>
    <row r="9" spans="1:3" x14ac:dyDescent="0.2">
      <c r="A9">
        <v>5</v>
      </c>
      <c r="B9">
        <v>60</v>
      </c>
      <c r="C9">
        <v>75</v>
      </c>
    </row>
    <row r="10" spans="1:3" x14ac:dyDescent="0.2">
      <c r="A10" t="s">
        <v>2</v>
      </c>
      <c r="B10">
        <f>AVERAGE(B5:B9)</f>
        <v>54.6</v>
      </c>
      <c r="C10">
        <f>AVERAGE(C5:C9)</f>
        <v>90.2</v>
      </c>
    </row>
    <row r="11" spans="1:3" x14ac:dyDescent="0.2">
      <c r="A11" t="s">
        <v>3</v>
      </c>
      <c r="B11">
        <f>_xlfn.STDEV.P(B5:B9)</f>
        <v>9.9317672143481097</v>
      </c>
      <c r="C11">
        <f>_xlfn.STDEV.P(C5:C9)</f>
        <v>18.104143172213369</v>
      </c>
    </row>
    <row r="12" spans="1:3" x14ac:dyDescent="0.2">
      <c r="A12" t="s">
        <v>4</v>
      </c>
      <c r="B12">
        <f>B11/SQRT(5)</f>
        <v>4.441621325597219</v>
      </c>
      <c r="C12">
        <f>C11/SQRT(5)</f>
        <v>8.0964189614915547</v>
      </c>
    </row>
    <row r="13" spans="1:3" x14ac:dyDescent="0.2">
      <c r="A13" t="s">
        <v>5</v>
      </c>
      <c r="C13">
        <f>_xlfn.T.TEST(B5:B9,C5:C9,2,2)</f>
        <v>8.7200180763828388E-3</v>
      </c>
    </row>
  </sheetData>
  <mergeCells count="2">
    <mergeCell ref="B3:C3"/>
    <mergeCell ref="B2:C2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FBDF68-6ACD-4D15-A254-5E7348185CD3}">
  <dimension ref="A1:C13"/>
  <sheetViews>
    <sheetView workbookViewId="0">
      <selection activeCell="B1" sqref="B1:C1"/>
    </sheetView>
  </sheetViews>
  <sheetFormatPr defaultRowHeight="14.25" x14ac:dyDescent="0.2"/>
  <cols>
    <col min="1" max="1" width="27" customWidth="1"/>
    <col min="2" max="2" width="10.5" customWidth="1"/>
    <col min="3" max="3" width="12.75" customWidth="1"/>
  </cols>
  <sheetData>
    <row r="1" spans="1:3" x14ac:dyDescent="0.2">
      <c r="B1" s="8" t="s">
        <v>28</v>
      </c>
      <c r="C1" s="8"/>
    </row>
    <row r="2" spans="1:3" x14ac:dyDescent="0.2">
      <c r="A2" s="5" t="s">
        <v>26</v>
      </c>
      <c r="B2" s="5" t="s">
        <v>27</v>
      </c>
      <c r="C2" s="4" t="s">
        <v>25</v>
      </c>
    </row>
    <row r="3" spans="1:3" x14ac:dyDescent="0.2">
      <c r="A3" s="2" t="s">
        <v>14</v>
      </c>
      <c r="B3" s="3">
        <v>1</v>
      </c>
      <c r="C3" s="3">
        <v>0</v>
      </c>
    </row>
    <row r="4" spans="1:3" x14ac:dyDescent="0.2">
      <c r="A4" s="2" t="s">
        <v>15</v>
      </c>
      <c r="B4" s="3">
        <v>4</v>
      </c>
      <c r="C4" s="3">
        <v>0</v>
      </c>
    </row>
    <row r="5" spans="1:3" x14ac:dyDescent="0.2">
      <c r="A5" s="2" t="s">
        <v>16</v>
      </c>
      <c r="B5" s="3">
        <v>4</v>
      </c>
      <c r="C5" s="3">
        <v>0</v>
      </c>
    </row>
    <row r="6" spans="1:3" x14ac:dyDescent="0.2">
      <c r="A6" s="2" t="s">
        <v>17</v>
      </c>
      <c r="B6" s="3">
        <v>11</v>
      </c>
      <c r="C6" s="3">
        <v>1</v>
      </c>
    </row>
    <row r="7" spans="1:3" x14ac:dyDescent="0.2">
      <c r="A7" s="2" t="s">
        <v>18</v>
      </c>
      <c r="B7" s="3">
        <v>5</v>
      </c>
      <c r="C7" s="3">
        <v>0</v>
      </c>
    </row>
    <row r="8" spans="1:3" x14ac:dyDescent="0.2">
      <c r="A8" s="2" t="s">
        <v>19</v>
      </c>
      <c r="B8" s="3">
        <v>4</v>
      </c>
      <c r="C8" s="3">
        <v>3</v>
      </c>
    </row>
    <row r="9" spans="1:3" x14ac:dyDescent="0.2">
      <c r="A9" s="2" t="s">
        <v>20</v>
      </c>
      <c r="B9" s="3">
        <v>0</v>
      </c>
      <c r="C9" s="3">
        <v>2</v>
      </c>
    </row>
    <row r="10" spans="1:3" x14ac:dyDescent="0.2">
      <c r="A10" s="2" t="s">
        <v>21</v>
      </c>
      <c r="B10" s="3">
        <v>0</v>
      </c>
      <c r="C10" s="3">
        <v>0</v>
      </c>
    </row>
    <row r="11" spans="1:3" x14ac:dyDescent="0.2">
      <c r="A11" s="2" t="s">
        <v>22</v>
      </c>
      <c r="B11" s="3">
        <v>1</v>
      </c>
      <c r="C11" s="3">
        <v>1</v>
      </c>
    </row>
    <row r="12" spans="1:3" x14ac:dyDescent="0.2">
      <c r="A12" s="2" t="s">
        <v>23</v>
      </c>
      <c r="B12" s="3">
        <v>0</v>
      </c>
      <c r="C12" s="3">
        <v>1</v>
      </c>
    </row>
    <row r="13" spans="1:3" x14ac:dyDescent="0.2">
      <c r="A13" s="2" t="s">
        <v>24</v>
      </c>
      <c r="B13" s="3">
        <v>0</v>
      </c>
      <c r="C13" s="3">
        <v>22</v>
      </c>
    </row>
  </sheetData>
  <mergeCells count="1">
    <mergeCell ref="B1:C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D2B8A-7908-4595-AC89-125E72E57910}">
  <dimension ref="C2:E21"/>
  <sheetViews>
    <sheetView workbookViewId="0">
      <selection activeCell="H19" sqref="H19"/>
    </sheetView>
  </sheetViews>
  <sheetFormatPr defaultRowHeight="14.25" x14ac:dyDescent="0.2"/>
  <cols>
    <col min="3" max="3" width="26.625" customWidth="1"/>
    <col min="4" max="4" width="11.375" customWidth="1"/>
    <col min="5" max="5" width="15" customWidth="1"/>
  </cols>
  <sheetData>
    <row r="2" spans="3:5" x14ac:dyDescent="0.2">
      <c r="D2" s="8" t="s">
        <v>31</v>
      </c>
      <c r="E2" s="8"/>
    </row>
    <row r="3" spans="3:5" x14ac:dyDescent="0.2">
      <c r="C3" s="5" t="s">
        <v>30</v>
      </c>
      <c r="D3" s="1" t="s">
        <v>1</v>
      </c>
      <c r="E3" s="1" t="s">
        <v>29</v>
      </c>
    </row>
    <row r="4" spans="3:5" x14ac:dyDescent="0.2">
      <c r="C4">
        <v>200</v>
      </c>
      <c r="D4">
        <v>0</v>
      </c>
      <c r="E4">
        <v>2</v>
      </c>
    </row>
    <row r="5" spans="3:5" x14ac:dyDescent="0.2">
      <c r="C5">
        <v>210</v>
      </c>
      <c r="D5">
        <v>4</v>
      </c>
      <c r="E5">
        <v>3</v>
      </c>
    </row>
    <row r="6" spans="3:5" x14ac:dyDescent="0.2">
      <c r="C6">
        <v>220</v>
      </c>
      <c r="D6">
        <v>5</v>
      </c>
      <c r="E6">
        <v>6</v>
      </c>
    </row>
    <row r="7" spans="3:5" x14ac:dyDescent="0.2">
      <c r="C7">
        <v>230</v>
      </c>
      <c r="D7">
        <v>2</v>
      </c>
      <c r="E7">
        <v>1</v>
      </c>
    </row>
    <row r="8" spans="3:5" x14ac:dyDescent="0.2">
      <c r="C8">
        <v>240</v>
      </c>
      <c r="D8">
        <v>2</v>
      </c>
      <c r="E8">
        <v>3</v>
      </c>
    </row>
    <row r="9" spans="3:5" x14ac:dyDescent="0.2">
      <c r="C9">
        <v>250</v>
      </c>
      <c r="D9">
        <v>4</v>
      </c>
      <c r="E9">
        <v>2</v>
      </c>
    </row>
    <row r="10" spans="3:5" x14ac:dyDescent="0.2">
      <c r="C10">
        <v>260</v>
      </c>
      <c r="D10">
        <v>1</v>
      </c>
      <c r="E10">
        <v>2</v>
      </c>
    </row>
    <row r="11" spans="3:5" x14ac:dyDescent="0.2">
      <c r="C11">
        <v>270</v>
      </c>
      <c r="D11">
        <v>2</v>
      </c>
      <c r="E11">
        <v>2</v>
      </c>
    </row>
    <row r="12" spans="3:5" x14ac:dyDescent="0.2">
      <c r="C12">
        <v>280</v>
      </c>
      <c r="D12">
        <v>3</v>
      </c>
      <c r="E12">
        <v>8</v>
      </c>
    </row>
    <row r="13" spans="3:5" x14ac:dyDescent="0.2">
      <c r="C13">
        <v>290</v>
      </c>
      <c r="D13">
        <v>1</v>
      </c>
      <c r="E13">
        <v>5</v>
      </c>
    </row>
    <row r="14" spans="3:5" x14ac:dyDescent="0.2">
      <c r="C14">
        <v>300</v>
      </c>
      <c r="D14">
        <v>4</v>
      </c>
      <c r="E14">
        <v>8</v>
      </c>
    </row>
    <row r="15" spans="3:5" x14ac:dyDescent="0.2">
      <c r="C15">
        <v>310</v>
      </c>
      <c r="D15">
        <v>2</v>
      </c>
      <c r="E15">
        <v>7</v>
      </c>
    </row>
    <row r="16" spans="3:5" x14ac:dyDescent="0.2">
      <c r="C16">
        <v>320</v>
      </c>
      <c r="D16">
        <v>4</v>
      </c>
      <c r="E16">
        <v>6</v>
      </c>
    </row>
    <row r="17" spans="3:5" x14ac:dyDescent="0.2">
      <c r="C17">
        <v>330</v>
      </c>
      <c r="D17">
        <v>9</v>
      </c>
      <c r="E17">
        <v>5</v>
      </c>
    </row>
    <row r="18" spans="3:5" x14ac:dyDescent="0.2">
      <c r="C18">
        <v>340</v>
      </c>
      <c r="D18">
        <v>2</v>
      </c>
      <c r="E18">
        <v>2</v>
      </c>
    </row>
    <row r="19" spans="3:5" x14ac:dyDescent="0.2">
      <c r="C19">
        <v>350</v>
      </c>
      <c r="D19">
        <v>4</v>
      </c>
      <c r="E19">
        <v>7</v>
      </c>
    </row>
    <row r="20" spans="3:5" x14ac:dyDescent="0.2">
      <c r="C20">
        <v>360</v>
      </c>
      <c r="D20">
        <v>4</v>
      </c>
      <c r="E20">
        <v>5</v>
      </c>
    </row>
    <row r="21" spans="3:5" x14ac:dyDescent="0.2">
      <c r="C21">
        <v>370</v>
      </c>
      <c r="D21">
        <v>7</v>
      </c>
      <c r="E21">
        <v>3</v>
      </c>
    </row>
  </sheetData>
  <mergeCells count="1">
    <mergeCell ref="D2:E2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1AF34-5632-4655-9BD8-D3A4C1ECAD25}">
  <dimension ref="A2:T8"/>
  <sheetViews>
    <sheetView workbookViewId="0">
      <selection activeCell="A2" sqref="A2:P2"/>
    </sheetView>
  </sheetViews>
  <sheetFormatPr defaultRowHeight="14.25" x14ac:dyDescent="0.2"/>
  <cols>
    <col min="1" max="1" width="18.875" customWidth="1"/>
  </cols>
  <sheetData>
    <row r="2" spans="1:20" x14ac:dyDescent="0.2">
      <c r="A2" s="8" t="s">
        <v>35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20" x14ac:dyDescent="0.2">
      <c r="A3" s="1" t="s">
        <v>1</v>
      </c>
      <c r="Q3" t="s">
        <v>2</v>
      </c>
      <c r="R3" t="s">
        <v>3</v>
      </c>
      <c r="S3" t="s">
        <v>4</v>
      </c>
      <c r="T3" t="s">
        <v>5</v>
      </c>
    </row>
    <row r="4" spans="1:20" x14ac:dyDescent="0.2">
      <c r="A4" s="2" t="s">
        <v>32</v>
      </c>
      <c r="B4" s="3">
        <v>11</v>
      </c>
      <c r="C4" s="3">
        <v>5</v>
      </c>
      <c r="D4" s="3">
        <v>12</v>
      </c>
      <c r="E4" s="3">
        <v>11</v>
      </c>
      <c r="F4" s="3">
        <v>11</v>
      </c>
      <c r="G4" s="3">
        <v>8</v>
      </c>
      <c r="H4" s="3">
        <v>10</v>
      </c>
      <c r="I4" s="3">
        <v>5</v>
      </c>
      <c r="J4" s="3">
        <v>7</v>
      </c>
      <c r="K4" s="3">
        <v>6</v>
      </c>
      <c r="L4" s="3">
        <v>12</v>
      </c>
      <c r="M4" s="3">
        <v>9</v>
      </c>
      <c r="N4" s="3">
        <v>8</v>
      </c>
      <c r="O4" s="3">
        <v>12</v>
      </c>
      <c r="P4" s="3">
        <v>11</v>
      </c>
      <c r="Q4">
        <f>AVERAGE(B4:P4)</f>
        <v>9.1999999999999993</v>
      </c>
      <c r="R4">
        <f>_xlfn.STDEV.P(B4:P4)</f>
        <v>2.4549270186029291</v>
      </c>
      <c r="S4">
        <f>R4/SQRT(15)</f>
        <v>0.63385943061358463</v>
      </c>
    </row>
    <row r="5" spans="1:20" x14ac:dyDescent="0.2">
      <c r="A5" s="2" t="s">
        <v>33</v>
      </c>
      <c r="B5" s="3">
        <v>9</v>
      </c>
      <c r="C5" s="3">
        <v>8</v>
      </c>
      <c r="D5" s="3">
        <v>12</v>
      </c>
      <c r="E5" s="3">
        <v>10</v>
      </c>
      <c r="F5" s="3">
        <v>11</v>
      </c>
      <c r="G5" s="3">
        <v>9</v>
      </c>
      <c r="H5" s="3">
        <v>10</v>
      </c>
      <c r="I5" s="3">
        <v>10</v>
      </c>
      <c r="J5" s="3">
        <v>11</v>
      </c>
      <c r="K5" s="3">
        <v>15</v>
      </c>
      <c r="L5" s="3">
        <v>14</v>
      </c>
      <c r="M5" s="3">
        <v>12</v>
      </c>
      <c r="N5" s="3">
        <v>12</v>
      </c>
      <c r="O5" s="3">
        <v>16</v>
      </c>
      <c r="P5" s="3">
        <v>10</v>
      </c>
      <c r="Q5">
        <f>AVERAGE(B5:P5)</f>
        <v>11.266666666666667</v>
      </c>
      <c r="R5">
        <f>_xlfn.STDEV.P(B5:P5)</f>
        <v>2.2050447211388304</v>
      </c>
      <c r="S5">
        <f>R5/SQRT(15)</f>
        <v>0.56934009884088455</v>
      </c>
    </row>
    <row r="6" spans="1:20" ht="15.75" x14ac:dyDescent="0.3">
      <c r="A6" s="4" t="s">
        <v>36</v>
      </c>
    </row>
    <row r="7" spans="1:20" x14ac:dyDescent="0.2">
      <c r="A7" s="2" t="s">
        <v>32</v>
      </c>
      <c r="B7" s="3">
        <v>12</v>
      </c>
      <c r="C7" s="3">
        <v>10</v>
      </c>
      <c r="D7" s="3">
        <v>10</v>
      </c>
      <c r="E7" s="3">
        <v>8</v>
      </c>
      <c r="F7" s="3">
        <v>12</v>
      </c>
      <c r="G7" s="3">
        <v>8</v>
      </c>
      <c r="H7" s="3">
        <v>14</v>
      </c>
      <c r="I7" s="3">
        <v>9</v>
      </c>
      <c r="J7" s="3">
        <v>11</v>
      </c>
      <c r="K7" s="3">
        <v>15</v>
      </c>
      <c r="L7" s="3">
        <v>10</v>
      </c>
      <c r="M7" s="3">
        <v>18</v>
      </c>
      <c r="N7" s="3">
        <v>9</v>
      </c>
      <c r="O7" s="3">
        <v>15</v>
      </c>
      <c r="P7" s="3">
        <v>15</v>
      </c>
      <c r="Q7">
        <f>AVERAGE(B7:P7)</f>
        <v>11.733333333333333</v>
      </c>
      <c r="R7">
        <f>_xlfn.STDEV.P(B7:P7)</f>
        <v>2.9318177903061362</v>
      </c>
      <c r="S7">
        <f>R7/SQRT(15)</f>
        <v>0.75699209839801962</v>
      </c>
      <c r="T7">
        <f>_xlfn.T.TEST(B4:P4,B7:P7,2,2)</f>
        <v>1.94722139999218E-2</v>
      </c>
    </row>
    <row r="8" spans="1:20" x14ac:dyDescent="0.2">
      <c r="A8" s="2" t="s">
        <v>33</v>
      </c>
      <c r="B8" s="3">
        <v>15</v>
      </c>
      <c r="C8" s="3">
        <v>12</v>
      </c>
      <c r="D8" s="3">
        <v>11</v>
      </c>
      <c r="E8" s="3">
        <v>14</v>
      </c>
      <c r="F8" s="3">
        <v>12</v>
      </c>
      <c r="G8" s="3">
        <v>15</v>
      </c>
      <c r="H8" s="3">
        <v>18</v>
      </c>
      <c r="I8" s="3">
        <v>11</v>
      </c>
      <c r="J8" s="3">
        <v>11</v>
      </c>
      <c r="K8" s="3">
        <v>18</v>
      </c>
      <c r="L8" s="3">
        <v>16</v>
      </c>
      <c r="M8" s="3">
        <v>19</v>
      </c>
      <c r="N8" s="3">
        <v>14</v>
      </c>
      <c r="O8" s="3">
        <v>15</v>
      </c>
      <c r="P8" s="3">
        <v>14</v>
      </c>
      <c r="Q8">
        <f>AVERAGE(B8:P8)</f>
        <v>14.333333333333334</v>
      </c>
      <c r="R8">
        <f>_xlfn.STDEV.P(B8:P8)</f>
        <v>2.5473297566057065</v>
      </c>
      <c r="S8">
        <f>R8/SQRT(15)</f>
        <v>0.65771771497549958</v>
      </c>
      <c r="T8">
        <f>_xlfn.T.TEST(B5:P5,B8:P8,2,2)</f>
        <v>2.0125080035310679E-3</v>
      </c>
    </row>
  </sheetData>
  <mergeCells count="1">
    <mergeCell ref="A2:P2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E81C3-90C8-46A3-BC66-B109D848778F}">
  <dimension ref="A1:T29"/>
  <sheetViews>
    <sheetView workbookViewId="0">
      <selection sqref="A1:P1"/>
    </sheetView>
  </sheetViews>
  <sheetFormatPr defaultRowHeight="14.25" x14ac:dyDescent="0.2"/>
  <cols>
    <col min="1" max="1" width="22.5" customWidth="1"/>
  </cols>
  <sheetData>
    <row r="1" spans="1:20" x14ac:dyDescent="0.2">
      <c r="A1" s="8" t="s">
        <v>35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20" x14ac:dyDescent="0.2">
      <c r="A2" s="1" t="s">
        <v>1</v>
      </c>
      <c r="Q2" t="s">
        <v>2</v>
      </c>
      <c r="R2" t="s">
        <v>3</v>
      </c>
      <c r="S2" t="s">
        <v>4</v>
      </c>
      <c r="T2" t="s">
        <v>5</v>
      </c>
    </row>
    <row r="3" spans="1:20" x14ac:dyDescent="0.2">
      <c r="A3" s="2" t="s">
        <v>32</v>
      </c>
      <c r="B3" s="3">
        <v>11</v>
      </c>
      <c r="C3" s="3">
        <v>11</v>
      </c>
      <c r="D3" s="3">
        <v>12</v>
      </c>
      <c r="E3" s="3">
        <v>9</v>
      </c>
      <c r="F3" s="3">
        <v>12</v>
      </c>
      <c r="G3" s="3">
        <v>11</v>
      </c>
      <c r="H3" s="3">
        <v>9</v>
      </c>
      <c r="I3" s="3">
        <v>10</v>
      </c>
      <c r="J3" s="3">
        <v>12</v>
      </c>
      <c r="K3" s="3">
        <v>9</v>
      </c>
      <c r="L3" s="3">
        <v>11</v>
      </c>
      <c r="M3" s="3">
        <v>9</v>
      </c>
      <c r="N3" s="3">
        <v>11</v>
      </c>
      <c r="O3" s="3">
        <v>10</v>
      </c>
      <c r="P3" s="3">
        <v>7</v>
      </c>
      <c r="Q3">
        <f>AVERAGE(B3:P3)</f>
        <v>10.266666666666667</v>
      </c>
      <c r="R3">
        <f>_xlfn.STDEV.P(B3:P3)</f>
        <v>1.3888444437333105</v>
      </c>
      <c r="S3">
        <f>R3/SQRT(15)</f>
        <v>0.35859809340345433</v>
      </c>
    </row>
    <row r="4" spans="1:20" x14ac:dyDescent="0.2">
      <c r="A4" s="2" t="s">
        <v>33</v>
      </c>
      <c r="B4" s="3">
        <v>13</v>
      </c>
      <c r="C4" s="3">
        <v>8</v>
      </c>
      <c r="D4" s="3">
        <v>11</v>
      </c>
      <c r="E4" s="3">
        <v>13</v>
      </c>
      <c r="F4" s="3">
        <v>12</v>
      </c>
      <c r="G4" s="3">
        <v>12</v>
      </c>
      <c r="H4" s="3">
        <v>13</v>
      </c>
      <c r="I4" s="3">
        <v>12</v>
      </c>
      <c r="J4" s="3">
        <v>11</v>
      </c>
      <c r="K4" s="3">
        <v>12</v>
      </c>
      <c r="L4" s="3">
        <v>12</v>
      </c>
      <c r="M4" s="3">
        <v>11</v>
      </c>
      <c r="N4" s="3">
        <v>13</v>
      </c>
      <c r="O4" s="3">
        <v>11</v>
      </c>
      <c r="P4" s="3">
        <v>14</v>
      </c>
      <c r="Q4">
        <f>AVERAGE(B4:P4)</f>
        <v>11.866666666666667</v>
      </c>
      <c r="R4">
        <f>_xlfn.STDEV.P(B4:P4)</f>
        <v>1.3597385369580759</v>
      </c>
      <c r="S4">
        <f>R4/SQRT(15)</f>
        <v>0.35108298058900439</v>
      </c>
    </row>
    <row r="5" spans="1:20" x14ac:dyDescent="0.2">
      <c r="A5" s="2" t="s">
        <v>34</v>
      </c>
      <c r="B5" s="3">
        <v>10</v>
      </c>
      <c r="C5" s="3">
        <v>9</v>
      </c>
      <c r="D5" s="3">
        <v>10</v>
      </c>
      <c r="E5" s="3">
        <v>13</v>
      </c>
      <c r="F5" s="3">
        <v>14</v>
      </c>
      <c r="G5" s="3">
        <v>11</v>
      </c>
      <c r="H5" s="3">
        <v>16</v>
      </c>
      <c r="I5" s="3">
        <v>11</v>
      </c>
      <c r="J5" s="3">
        <v>13</v>
      </c>
      <c r="K5" s="3">
        <v>16</v>
      </c>
      <c r="L5" s="3">
        <v>11</v>
      </c>
      <c r="M5" s="3">
        <v>10</v>
      </c>
      <c r="N5" s="3">
        <v>15</v>
      </c>
      <c r="O5" s="3">
        <v>11</v>
      </c>
      <c r="P5" s="3">
        <v>12</v>
      </c>
      <c r="Q5">
        <f>AVERAGE(B5:P5)</f>
        <v>12.133333333333333</v>
      </c>
      <c r="R5">
        <f>_xlfn.STDEV.P(B5:P5)</f>
        <v>2.1868292622475631</v>
      </c>
      <c r="S5">
        <f>R5/SQRT(15)</f>
        <v>0.56463688757892427</v>
      </c>
    </row>
    <row r="6" spans="1:20" x14ac:dyDescent="0.2">
      <c r="A6" s="2" t="s">
        <v>37</v>
      </c>
      <c r="B6" s="3">
        <v>4</v>
      </c>
      <c r="C6" s="3">
        <v>5</v>
      </c>
      <c r="D6" s="3">
        <v>4</v>
      </c>
      <c r="E6" s="3">
        <v>6</v>
      </c>
      <c r="F6" s="3">
        <v>9</v>
      </c>
      <c r="G6" s="3">
        <v>4</v>
      </c>
      <c r="H6" s="3">
        <v>8</v>
      </c>
      <c r="I6" s="3">
        <v>6</v>
      </c>
      <c r="J6" s="3">
        <v>8</v>
      </c>
      <c r="K6" s="3">
        <v>5</v>
      </c>
      <c r="L6" s="3">
        <v>6</v>
      </c>
      <c r="M6" s="3">
        <v>9</v>
      </c>
      <c r="N6" s="3">
        <v>4</v>
      </c>
      <c r="O6" s="3">
        <v>5</v>
      </c>
      <c r="P6" s="3">
        <v>8</v>
      </c>
      <c r="Q6">
        <f>AVERAGE(B6:P6)</f>
        <v>6.0666666666666664</v>
      </c>
      <c r="R6">
        <f>_xlfn.STDEV.P(B6:P6)</f>
        <v>1.8061622912192088</v>
      </c>
      <c r="S6">
        <f>R6/SQRT(15)</f>
        <v>0.46634909829598842</v>
      </c>
    </row>
    <row r="7" spans="1:20" x14ac:dyDescent="0.2">
      <c r="A7" s="2" t="s">
        <v>38</v>
      </c>
      <c r="B7" s="3">
        <v>1</v>
      </c>
      <c r="C7" s="3">
        <v>0</v>
      </c>
      <c r="D7" s="3">
        <v>1</v>
      </c>
      <c r="E7" s="3">
        <v>3</v>
      </c>
      <c r="F7" s="3">
        <v>2</v>
      </c>
      <c r="G7" s="3">
        <v>1</v>
      </c>
      <c r="H7" s="3">
        <v>0</v>
      </c>
      <c r="I7" s="3">
        <v>1</v>
      </c>
      <c r="J7" s="3">
        <v>3</v>
      </c>
      <c r="K7" s="3">
        <v>2</v>
      </c>
      <c r="L7" s="3">
        <v>4</v>
      </c>
      <c r="M7" s="3">
        <v>3</v>
      </c>
      <c r="N7" s="3">
        <v>2</v>
      </c>
      <c r="O7" s="3">
        <v>1</v>
      </c>
      <c r="P7" s="3">
        <v>1</v>
      </c>
      <c r="Q7">
        <f>AVERAGE(B7:P7)</f>
        <v>1.6666666666666667</v>
      </c>
      <c r="R7">
        <f>_xlfn.STDEV.P(B7:P7)</f>
        <v>1.1352924243950935</v>
      </c>
      <c r="S7">
        <f>R7/SQRT(15)</f>
        <v>0.29313124351717601</v>
      </c>
    </row>
    <row r="8" spans="1:20" x14ac:dyDescent="0.2">
      <c r="A8" s="2" t="s">
        <v>39</v>
      </c>
      <c r="B8" s="3">
        <v>0</v>
      </c>
      <c r="C8" s="3">
        <v>0</v>
      </c>
      <c r="D8" s="3">
        <v>1</v>
      </c>
      <c r="E8" s="3">
        <v>1</v>
      </c>
      <c r="F8" s="3">
        <v>1</v>
      </c>
      <c r="G8" s="3">
        <v>0</v>
      </c>
      <c r="H8" s="3">
        <v>1</v>
      </c>
      <c r="I8" s="3">
        <v>2</v>
      </c>
      <c r="J8" s="3">
        <v>1</v>
      </c>
      <c r="K8" s="3">
        <v>0</v>
      </c>
      <c r="L8" s="3">
        <v>0</v>
      </c>
      <c r="M8" s="3">
        <v>1</v>
      </c>
      <c r="N8" s="3">
        <v>1</v>
      </c>
      <c r="O8" s="3">
        <v>0</v>
      </c>
      <c r="P8" s="3">
        <v>1</v>
      </c>
      <c r="Q8">
        <f t="shared" ref="Q8:Q29" si="0">AVERAGE(B8:P8)</f>
        <v>0.66666666666666663</v>
      </c>
      <c r="R8">
        <f t="shared" ref="R8:R29" si="1">_xlfn.STDEV.P(B8:P8)</f>
        <v>0.59628479399994394</v>
      </c>
      <c r="S8">
        <f t="shared" ref="S8:S29" si="2">R8/SQRT(15)</f>
        <v>0.1539600717839002</v>
      </c>
    </row>
    <row r="9" spans="1:20" ht="17.25" x14ac:dyDescent="0.3">
      <c r="A9" s="6" t="s">
        <v>46</v>
      </c>
    </row>
    <row r="10" spans="1:20" x14ac:dyDescent="0.2">
      <c r="A10" t="s">
        <v>40</v>
      </c>
      <c r="B10" s="3">
        <v>15</v>
      </c>
      <c r="C10" s="3">
        <v>13</v>
      </c>
      <c r="D10" s="3">
        <v>11</v>
      </c>
      <c r="E10" s="3">
        <v>13</v>
      </c>
      <c r="F10" s="3">
        <v>9</v>
      </c>
      <c r="G10" s="3">
        <v>14</v>
      </c>
      <c r="H10" s="3">
        <v>13</v>
      </c>
      <c r="I10" s="3">
        <v>14</v>
      </c>
      <c r="J10" s="3">
        <v>17</v>
      </c>
      <c r="K10" s="3">
        <v>10</v>
      </c>
      <c r="L10" s="3">
        <v>11</v>
      </c>
      <c r="M10" s="3">
        <v>13</v>
      </c>
      <c r="N10" s="3">
        <v>13</v>
      </c>
      <c r="O10" s="3">
        <v>11</v>
      </c>
      <c r="P10" s="3">
        <v>10</v>
      </c>
      <c r="Q10">
        <f t="shared" si="0"/>
        <v>12.466666666666667</v>
      </c>
      <c r="R10">
        <f t="shared" si="1"/>
        <v>2.0612833111653743</v>
      </c>
      <c r="S10">
        <f t="shared" si="2"/>
        <v>0.53222106239725164</v>
      </c>
      <c r="T10">
        <f>_xlfn.T.TEST(B3:P3,B10:P10,2,2)</f>
        <v>2.5616413846628943E-3</v>
      </c>
    </row>
    <row r="11" spans="1:20" x14ac:dyDescent="0.2">
      <c r="A11" t="s">
        <v>41</v>
      </c>
      <c r="B11" s="3">
        <v>17</v>
      </c>
      <c r="C11" s="3">
        <v>15</v>
      </c>
      <c r="D11" s="3">
        <v>16</v>
      </c>
      <c r="E11" s="3">
        <v>13</v>
      </c>
      <c r="F11" s="3">
        <v>16</v>
      </c>
      <c r="G11" s="3">
        <v>11</v>
      </c>
      <c r="H11" s="3">
        <v>14</v>
      </c>
      <c r="I11" s="3">
        <v>17</v>
      </c>
      <c r="J11" s="3">
        <v>16</v>
      </c>
      <c r="K11" s="3">
        <v>18</v>
      </c>
      <c r="L11" s="3">
        <v>15</v>
      </c>
      <c r="M11" s="3">
        <v>14</v>
      </c>
      <c r="N11" s="3">
        <v>14</v>
      </c>
      <c r="O11" s="3">
        <v>21</v>
      </c>
      <c r="P11" s="3">
        <v>16</v>
      </c>
      <c r="Q11">
        <f t="shared" si="0"/>
        <v>15.533333333333333</v>
      </c>
      <c r="R11">
        <f t="shared" si="1"/>
        <v>2.2469732728470291</v>
      </c>
      <c r="S11">
        <f t="shared" si="2"/>
        <v>0.5801660043406478</v>
      </c>
      <c r="T11">
        <f t="shared" ref="T11:T15" si="3">_xlfn.T.TEST(B4:P4,B11:P11,2,2)</f>
        <v>1.5046710322500676E-5</v>
      </c>
    </row>
    <row r="12" spans="1:20" x14ac:dyDescent="0.2">
      <c r="A12" t="s">
        <v>42</v>
      </c>
      <c r="B12" s="3">
        <v>14</v>
      </c>
      <c r="C12" s="3">
        <v>15</v>
      </c>
      <c r="D12" s="3">
        <v>15</v>
      </c>
      <c r="E12" s="3">
        <v>16</v>
      </c>
      <c r="F12" s="3">
        <v>13</v>
      </c>
      <c r="G12" s="3">
        <v>18</v>
      </c>
      <c r="H12" s="3">
        <v>14</v>
      </c>
      <c r="I12" s="3">
        <v>12</v>
      </c>
      <c r="J12" s="3">
        <v>16</v>
      </c>
      <c r="K12" s="3">
        <v>15</v>
      </c>
      <c r="L12" s="3">
        <v>13</v>
      </c>
      <c r="M12" s="3">
        <v>14</v>
      </c>
      <c r="N12" s="3">
        <v>12</v>
      </c>
      <c r="O12" s="3">
        <v>16</v>
      </c>
      <c r="P12" s="3">
        <v>14</v>
      </c>
      <c r="Q12">
        <f t="shared" si="0"/>
        <v>14.466666666666667</v>
      </c>
      <c r="R12">
        <f t="shared" si="1"/>
        <v>1.586050300449376</v>
      </c>
      <c r="S12">
        <f t="shared" si="2"/>
        <v>0.4095164266591802</v>
      </c>
      <c r="T12">
        <f t="shared" si="3"/>
        <v>3.1413754471652463E-3</v>
      </c>
    </row>
    <row r="13" spans="1:20" x14ac:dyDescent="0.2">
      <c r="A13" t="s">
        <v>43</v>
      </c>
      <c r="B13" s="3">
        <v>7</v>
      </c>
      <c r="C13" s="3">
        <v>8</v>
      </c>
      <c r="D13" s="3">
        <v>9</v>
      </c>
      <c r="E13" s="3">
        <v>4</v>
      </c>
      <c r="F13" s="3">
        <v>7</v>
      </c>
      <c r="G13" s="3">
        <v>8</v>
      </c>
      <c r="H13" s="3">
        <v>6</v>
      </c>
      <c r="I13" s="3">
        <v>7</v>
      </c>
      <c r="J13" s="3">
        <v>9</v>
      </c>
      <c r="K13" s="3">
        <v>6</v>
      </c>
      <c r="L13" s="3">
        <v>7</v>
      </c>
      <c r="M13" s="3">
        <v>8</v>
      </c>
      <c r="N13" s="3">
        <v>9</v>
      </c>
      <c r="O13" s="3">
        <v>10</v>
      </c>
      <c r="P13" s="3">
        <v>4</v>
      </c>
      <c r="Q13">
        <f t="shared" si="0"/>
        <v>7.2666666666666666</v>
      </c>
      <c r="R13">
        <f t="shared" si="1"/>
        <v>1.6918103387266026</v>
      </c>
      <c r="S13">
        <f t="shared" si="2"/>
        <v>0.43682355112197735</v>
      </c>
      <c r="T13">
        <f t="shared" si="3"/>
        <v>8.0359128807759833E-2</v>
      </c>
    </row>
    <row r="14" spans="1:20" x14ac:dyDescent="0.2">
      <c r="A14" t="s">
        <v>44</v>
      </c>
      <c r="B14" s="3">
        <v>3</v>
      </c>
      <c r="C14" s="3">
        <v>3</v>
      </c>
      <c r="D14" s="3">
        <v>2</v>
      </c>
      <c r="E14" s="3">
        <v>3</v>
      </c>
      <c r="F14" s="3">
        <v>3</v>
      </c>
      <c r="G14" s="3">
        <v>4</v>
      </c>
      <c r="H14" s="3">
        <v>4</v>
      </c>
      <c r="I14" s="3">
        <v>1</v>
      </c>
      <c r="J14" s="3">
        <v>2</v>
      </c>
      <c r="K14" s="3">
        <v>2</v>
      </c>
      <c r="L14" s="3">
        <v>3</v>
      </c>
      <c r="M14" s="3">
        <v>2</v>
      </c>
      <c r="N14" s="3">
        <v>2</v>
      </c>
      <c r="O14" s="3">
        <v>3</v>
      </c>
      <c r="P14" s="3">
        <v>3</v>
      </c>
      <c r="Q14">
        <f t="shared" si="0"/>
        <v>2.6666666666666665</v>
      </c>
      <c r="R14">
        <f t="shared" si="1"/>
        <v>0.78881063774661553</v>
      </c>
      <c r="S14">
        <f t="shared" si="2"/>
        <v>0.20367003088692623</v>
      </c>
      <c r="T14">
        <f t="shared" si="3"/>
        <v>1.1448209336902613E-2</v>
      </c>
    </row>
    <row r="15" spans="1:20" x14ac:dyDescent="0.2">
      <c r="A15" t="s">
        <v>45</v>
      </c>
      <c r="B15" s="3">
        <v>1</v>
      </c>
      <c r="C15" s="3">
        <v>0</v>
      </c>
      <c r="D15" s="3">
        <v>0</v>
      </c>
      <c r="E15" s="3">
        <v>2</v>
      </c>
      <c r="F15" s="3">
        <v>1</v>
      </c>
      <c r="G15" s="3">
        <v>1</v>
      </c>
      <c r="H15" s="3">
        <v>2</v>
      </c>
      <c r="I15" s="3">
        <v>0</v>
      </c>
      <c r="J15" s="3">
        <v>0</v>
      </c>
      <c r="K15" s="3">
        <v>0</v>
      </c>
      <c r="L15" s="3">
        <v>1</v>
      </c>
      <c r="M15" s="3">
        <v>0</v>
      </c>
      <c r="N15" s="3">
        <v>0</v>
      </c>
      <c r="O15" s="3">
        <v>1</v>
      </c>
      <c r="P15" s="3">
        <v>0</v>
      </c>
      <c r="Q15">
        <f t="shared" si="0"/>
        <v>0.6</v>
      </c>
      <c r="R15">
        <f t="shared" si="1"/>
        <v>0.71180521680208741</v>
      </c>
      <c r="S15">
        <f t="shared" si="2"/>
        <v>0.1837873166945363</v>
      </c>
      <c r="T15">
        <f t="shared" si="3"/>
        <v>0.79017975293197085</v>
      </c>
    </row>
    <row r="16" spans="1:20" ht="17.25" x14ac:dyDescent="0.3">
      <c r="A16" s="6" t="s">
        <v>47</v>
      </c>
    </row>
    <row r="17" spans="1:20" x14ac:dyDescent="0.2">
      <c r="A17" t="s">
        <v>40</v>
      </c>
      <c r="B17" s="3">
        <v>13</v>
      </c>
      <c r="C17" s="3">
        <v>9</v>
      </c>
      <c r="D17" s="3">
        <v>14</v>
      </c>
      <c r="E17" s="3">
        <v>12</v>
      </c>
      <c r="F17" s="3">
        <v>13</v>
      </c>
      <c r="G17" s="3">
        <v>12</v>
      </c>
      <c r="H17" s="3">
        <v>14</v>
      </c>
      <c r="I17" s="3">
        <v>13</v>
      </c>
      <c r="J17" s="3">
        <v>11</v>
      </c>
      <c r="K17" s="3">
        <v>12</v>
      </c>
      <c r="L17" s="3">
        <v>8</v>
      </c>
      <c r="M17" s="3">
        <v>15</v>
      </c>
      <c r="N17" s="3">
        <v>9</v>
      </c>
      <c r="O17" s="3">
        <v>13</v>
      </c>
      <c r="P17" s="3">
        <v>11</v>
      </c>
      <c r="Q17">
        <f t="shared" si="0"/>
        <v>11.933333333333334</v>
      </c>
      <c r="R17">
        <f t="shared" si="1"/>
        <v>1.948218559493661</v>
      </c>
      <c r="S17">
        <f t="shared" si="2"/>
        <v>0.50302786904607677</v>
      </c>
      <c r="T17">
        <f>_xlfn.T.TEST(B3:P3,B17:P17,2,2)</f>
        <v>1.4496512707451358E-2</v>
      </c>
    </row>
    <row r="18" spans="1:20" x14ac:dyDescent="0.2">
      <c r="A18" t="s">
        <v>41</v>
      </c>
      <c r="B18" s="3">
        <v>14</v>
      </c>
      <c r="C18" s="3">
        <v>15</v>
      </c>
      <c r="D18" s="3">
        <v>14</v>
      </c>
      <c r="E18" s="3">
        <v>14</v>
      </c>
      <c r="F18" s="3">
        <v>16</v>
      </c>
      <c r="G18" s="3">
        <v>15</v>
      </c>
      <c r="H18" s="3">
        <v>11</v>
      </c>
      <c r="I18" s="3">
        <v>11</v>
      </c>
      <c r="J18" s="3">
        <v>19</v>
      </c>
      <c r="K18" s="3">
        <v>11</v>
      </c>
      <c r="L18" s="3">
        <v>11</v>
      </c>
      <c r="M18" s="3">
        <v>21</v>
      </c>
      <c r="N18" s="3">
        <v>18</v>
      </c>
      <c r="O18" s="3">
        <v>18</v>
      </c>
      <c r="P18" s="3">
        <v>15</v>
      </c>
      <c r="Q18">
        <f t="shared" si="0"/>
        <v>14.866666666666667</v>
      </c>
      <c r="R18">
        <f t="shared" si="1"/>
        <v>3.0302181806302699</v>
      </c>
      <c r="S18">
        <f t="shared" si="2"/>
        <v>0.78239896993039826</v>
      </c>
      <c r="T18">
        <f t="shared" ref="T18:T22" si="4">_xlfn.T.TEST(B4:P4,B18:P18,2,2)</f>
        <v>2.1523229865657522E-3</v>
      </c>
    </row>
    <row r="19" spans="1:20" x14ac:dyDescent="0.2">
      <c r="A19" t="s">
        <v>42</v>
      </c>
      <c r="B19" s="3">
        <v>17</v>
      </c>
      <c r="C19" s="3">
        <v>18</v>
      </c>
      <c r="D19" s="3">
        <v>16</v>
      </c>
      <c r="E19" s="3">
        <v>15</v>
      </c>
      <c r="F19" s="3">
        <v>13</v>
      </c>
      <c r="G19" s="3">
        <v>14</v>
      </c>
      <c r="H19" s="3">
        <v>17</v>
      </c>
      <c r="I19" s="3">
        <v>16</v>
      </c>
      <c r="J19" s="3">
        <v>12</v>
      </c>
      <c r="K19" s="3">
        <v>13</v>
      </c>
      <c r="L19" s="3">
        <v>14</v>
      </c>
      <c r="M19" s="3">
        <v>15</v>
      </c>
      <c r="N19" s="3">
        <v>16</v>
      </c>
      <c r="O19" s="3">
        <v>12</v>
      </c>
      <c r="P19" s="3">
        <v>13</v>
      </c>
      <c r="Q19">
        <f t="shared" si="0"/>
        <v>14.733333333333333</v>
      </c>
      <c r="R19">
        <f t="shared" si="1"/>
        <v>1.8427033281447005</v>
      </c>
      <c r="S19">
        <f t="shared" si="2"/>
        <v>0.4757839534603604</v>
      </c>
      <c r="T19">
        <f t="shared" si="4"/>
        <v>2.0326167412323343E-3</v>
      </c>
    </row>
    <row r="20" spans="1:20" x14ac:dyDescent="0.2">
      <c r="A20" t="s">
        <v>43</v>
      </c>
      <c r="B20" s="3">
        <v>7</v>
      </c>
      <c r="C20" s="3">
        <v>9</v>
      </c>
      <c r="D20" s="3">
        <v>7</v>
      </c>
      <c r="E20" s="3">
        <v>7</v>
      </c>
      <c r="F20" s="3">
        <v>4</v>
      </c>
      <c r="G20" s="3">
        <v>6</v>
      </c>
      <c r="H20" s="3">
        <v>10</v>
      </c>
      <c r="I20" s="3">
        <v>7</v>
      </c>
      <c r="J20" s="3">
        <v>9</v>
      </c>
      <c r="K20" s="3">
        <v>7</v>
      </c>
      <c r="L20" s="3">
        <v>4</v>
      </c>
      <c r="M20" s="3">
        <v>6</v>
      </c>
      <c r="N20" s="3">
        <v>10</v>
      </c>
      <c r="O20" s="3">
        <v>9</v>
      </c>
      <c r="P20" s="3">
        <v>8</v>
      </c>
      <c r="Q20">
        <f t="shared" si="0"/>
        <v>7.333333333333333</v>
      </c>
      <c r="R20">
        <f t="shared" si="1"/>
        <v>1.8135294011647258</v>
      </c>
      <c r="S20">
        <f t="shared" si="2"/>
        <v>0.46825127790456617</v>
      </c>
      <c r="T20">
        <f t="shared" si="4"/>
        <v>7.4642692834752888E-2</v>
      </c>
    </row>
    <row r="21" spans="1:20" x14ac:dyDescent="0.2">
      <c r="A21" t="s">
        <v>44</v>
      </c>
      <c r="B21" s="3">
        <v>1</v>
      </c>
      <c r="C21" s="3">
        <v>3</v>
      </c>
      <c r="D21" s="3">
        <v>7</v>
      </c>
      <c r="E21" s="3">
        <v>2</v>
      </c>
      <c r="F21" s="3">
        <v>3</v>
      </c>
      <c r="G21" s="3">
        <v>3</v>
      </c>
      <c r="H21" s="3">
        <v>1</v>
      </c>
      <c r="I21" s="3">
        <v>2</v>
      </c>
      <c r="J21" s="3">
        <v>4</v>
      </c>
      <c r="K21" s="3">
        <v>3</v>
      </c>
      <c r="L21" s="3">
        <v>2</v>
      </c>
      <c r="M21" s="3">
        <v>2</v>
      </c>
      <c r="N21" s="3">
        <v>1</v>
      </c>
      <c r="O21" s="3">
        <v>3</v>
      </c>
      <c r="P21" s="3">
        <v>4</v>
      </c>
      <c r="Q21">
        <f t="shared" si="0"/>
        <v>2.7333333333333334</v>
      </c>
      <c r="R21">
        <f t="shared" si="1"/>
        <v>1.4817407180595246</v>
      </c>
      <c r="S21">
        <f t="shared" si="2"/>
        <v>0.38258380829613053</v>
      </c>
      <c r="T21">
        <f t="shared" si="4"/>
        <v>4.1377420286150331E-2</v>
      </c>
    </row>
    <row r="22" spans="1:20" x14ac:dyDescent="0.2">
      <c r="A22" t="s">
        <v>45</v>
      </c>
      <c r="B22" s="3">
        <v>0</v>
      </c>
      <c r="C22" s="3">
        <v>0</v>
      </c>
      <c r="D22" s="3">
        <v>0</v>
      </c>
      <c r="E22" s="3">
        <v>1</v>
      </c>
      <c r="F22" s="3">
        <v>0</v>
      </c>
      <c r="G22" s="3">
        <v>2</v>
      </c>
      <c r="H22" s="3">
        <v>1</v>
      </c>
      <c r="I22" s="3">
        <v>0</v>
      </c>
      <c r="J22" s="3">
        <v>0</v>
      </c>
      <c r="K22" s="3">
        <v>3</v>
      </c>
      <c r="L22" s="3">
        <v>1</v>
      </c>
      <c r="M22" s="3">
        <v>0</v>
      </c>
      <c r="N22" s="3">
        <v>0</v>
      </c>
      <c r="O22" s="3">
        <v>1</v>
      </c>
      <c r="P22" s="3">
        <v>0</v>
      </c>
      <c r="Q22">
        <f t="shared" si="0"/>
        <v>0.6</v>
      </c>
      <c r="R22">
        <f t="shared" si="1"/>
        <v>0.87939373055152792</v>
      </c>
      <c r="S22">
        <f t="shared" si="2"/>
        <v>0.22705848487901867</v>
      </c>
      <c r="T22">
        <f t="shared" si="4"/>
        <v>0.81609376369710596</v>
      </c>
    </row>
    <row r="23" spans="1:20" ht="17.25" x14ac:dyDescent="0.3">
      <c r="A23" s="6" t="s">
        <v>48</v>
      </c>
    </row>
    <row r="24" spans="1:20" x14ac:dyDescent="0.2">
      <c r="A24" t="s">
        <v>40</v>
      </c>
      <c r="B24" s="3">
        <v>12</v>
      </c>
      <c r="C24" s="3">
        <v>12</v>
      </c>
      <c r="D24" s="3">
        <v>17</v>
      </c>
      <c r="E24" s="3">
        <v>15</v>
      </c>
      <c r="F24" s="3">
        <v>15</v>
      </c>
      <c r="G24" s="3">
        <v>13</v>
      </c>
      <c r="H24" s="3">
        <v>11</v>
      </c>
      <c r="I24" s="3">
        <v>8</v>
      </c>
      <c r="J24" s="3">
        <v>9</v>
      </c>
      <c r="K24" s="3">
        <v>15</v>
      </c>
      <c r="L24" s="3">
        <v>12</v>
      </c>
      <c r="M24" s="3">
        <v>10</v>
      </c>
      <c r="N24" s="3">
        <v>12</v>
      </c>
      <c r="O24" s="3">
        <v>13</v>
      </c>
      <c r="P24" s="3">
        <v>10</v>
      </c>
      <c r="Q24">
        <f t="shared" si="0"/>
        <v>12.266666666666667</v>
      </c>
      <c r="R24">
        <f t="shared" si="1"/>
        <v>2.4073960113690385</v>
      </c>
      <c r="S24">
        <f t="shared" si="2"/>
        <v>0.62158697731722978</v>
      </c>
      <c r="T24">
        <f>_xlfn.T.TEST(B3:P3,B24:P24,2,2)</f>
        <v>1.1836442741646388E-2</v>
      </c>
    </row>
    <row r="25" spans="1:20" x14ac:dyDescent="0.2">
      <c r="A25" t="s">
        <v>41</v>
      </c>
      <c r="B25" s="3">
        <v>19</v>
      </c>
      <c r="C25" s="3">
        <v>15</v>
      </c>
      <c r="D25" s="3">
        <v>20</v>
      </c>
      <c r="E25" s="3">
        <v>13</v>
      </c>
      <c r="F25" s="3">
        <v>11</v>
      </c>
      <c r="G25" s="3">
        <v>15</v>
      </c>
      <c r="H25" s="3">
        <v>15</v>
      </c>
      <c r="I25" s="3">
        <v>13</v>
      </c>
      <c r="J25" s="3">
        <v>12</v>
      </c>
      <c r="K25" s="3">
        <v>14</v>
      </c>
      <c r="L25" s="3">
        <v>15</v>
      </c>
      <c r="M25" s="3">
        <v>15</v>
      </c>
      <c r="N25" s="3">
        <v>16</v>
      </c>
      <c r="O25" s="3">
        <v>10</v>
      </c>
      <c r="P25" s="3">
        <v>12</v>
      </c>
      <c r="Q25">
        <f t="shared" si="0"/>
        <v>14.333333333333334</v>
      </c>
      <c r="R25">
        <f t="shared" si="1"/>
        <v>2.6246692913372702</v>
      </c>
      <c r="S25">
        <f t="shared" si="2"/>
        <v>0.67768669697675132</v>
      </c>
      <c r="T25">
        <f t="shared" ref="T25:T29" si="5">_xlfn.T.TEST(B4:P4,B25:P25,2,2)</f>
        <v>4.141707867205433E-3</v>
      </c>
    </row>
    <row r="26" spans="1:20" x14ac:dyDescent="0.2">
      <c r="A26" t="s">
        <v>42</v>
      </c>
      <c r="B26" s="3">
        <v>16</v>
      </c>
      <c r="C26" s="3">
        <v>21</v>
      </c>
      <c r="D26" s="3">
        <v>16</v>
      </c>
      <c r="E26" s="3">
        <v>16</v>
      </c>
      <c r="F26" s="3">
        <v>15</v>
      </c>
      <c r="G26" s="3">
        <v>20</v>
      </c>
      <c r="H26" s="3">
        <v>16</v>
      </c>
      <c r="I26" s="3">
        <v>16</v>
      </c>
      <c r="J26" s="3">
        <v>12</v>
      </c>
      <c r="K26" s="3">
        <v>14</v>
      </c>
      <c r="L26" s="3">
        <v>13</v>
      </c>
      <c r="M26" s="3">
        <v>16</v>
      </c>
      <c r="N26" s="3">
        <v>15</v>
      </c>
      <c r="O26" s="3">
        <v>12</v>
      </c>
      <c r="P26" s="3">
        <v>12</v>
      </c>
      <c r="Q26">
        <f t="shared" si="0"/>
        <v>15.333333333333334</v>
      </c>
      <c r="R26">
        <f t="shared" si="1"/>
        <v>2.5473297566057065</v>
      </c>
      <c r="S26">
        <f t="shared" si="2"/>
        <v>0.65771771497549958</v>
      </c>
      <c r="T26">
        <f t="shared" si="5"/>
        <v>1.3258564381033399E-3</v>
      </c>
    </row>
    <row r="27" spans="1:20" x14ac:dyDescent="0.2">
      <c r="A27" t="s">
        <v>43</v>
      </c>
      <c r="B27" s="3">
        <v>8</v>
      </c>
      <c r="C27" s="3">
        <v>8</v>
      </c>
      <c r="D27" s="3">
        <v>10</v>
      </c>
      <c r="E27" s="3">
        <v>9</v>
      </c>
      <c r="F27" s="3">
        <v>7</v>
      </c>
      <c r="G27" s="3">
        <v>11</v>
      </c>
      <c r="H27" s="3">
        <v>4</v>
      </c>
      <c r="I27">
        <v>7</v>
      </c>
      <c r="J27">
        <v>8</v>
      </c>
      <c r="K27">
        <v>9</v>
      </c>
      <c r="L27">
        <v>6</v>
      </c>
      <c r="M27">
        <v>7</v>
      </c>
      <c r="N27">
        <v>4</v>
      </c>
      <c r="O27">
        <v>6</v>
      </c>
      <c r="P27">
        <v>9</v>
      </c>
      <c r="Q27">
        <f t="shared" si="0"/>
        <v>7.5333333333333332</v>
      </c>
      <c r="R27">
        <f t="shared" si="1"/>
        <v>1.9275776393067947</v>
      </c>
      <c r="S27">
        <f t="shared" si="2"/>
        <v>0.49769840637046819</v>
      </c>
      <c r="T27">
        <f t="shared" si="5"/>
        <v>4.7044809437500897E-2</v>
      </c>
    </row>
    <row r="28" spans="1:20" x14ac:dyDescent="0.2">
      <c r="A28" t="s">
        <v>44</v>
      </c>
      <c r="B28" s="3">
        <v>3</v>
      </c>
      <c r="C28" s="3">
        <v>3</v>
      </c>
      <c r="D28" s="3">
        <v>3</v>
      </c>
      <c r="E28" s="3">
        <v>1</v>
      </c>
      <c r="F28" s="3">
        <v>3</v>
      </c>
      <c r="G28" s="3">
        <v>2</v>
      </c>
      <c r="H28" s="3">
        <v>2</v>
      </c>
      <c r="I28" s="3">
        <v>3</v>
      </c>
      <c r="J28" s="3">
        <v>4</v>
      </c>
      <c r="K28" s="3">
        <v>1</v>
      </c>
      <c r="L28" s="3">
        <v>2</v>
      </c>
      <c r="M28" s="3">
        <v>4</v>
      </c>
      <c r="N28" s="3">
        <v>3</v>
      </c>
      <c r="O28" s="3">
        <v>2</v>
      </c>
      <c r="P28" s="3">
        <v>3</v>
      </c>
      <c r="Q28">
        <f t="shared" si="0"/>
        <v>2.6</v>
      </c>
      <c r="R28">
        <f t="shared" si="1"/>
        <v>0.87939373055152792</v>
      </c>
      <c r="S28">
        <f t="shared" si="2"/>
        <v>0.22705848487901867</v>
      </c>
      <c r="T28">
        <f t="shared" si="5"/>
        <v>2.1672669850445036E-2</v>
      </c>
    </row>
    <row r="29" spans="1:20" x14ac:dyDescent="0.2">
      <c r="A29" t="s">
        <v>45</v>
      </c>
      <c r="B29" s="3">
        <v>1</v>
      </c>
      <c r="C29" s="3">
        <v>0</v>
      </c>
      <c r="D29" s="3">
        <v>0</v>
      </c>
      <c r="E29" s="3">
        <v>0</v>
      </c>
      <c r="F29" s="3">
        <v>1</v>
      </c>
      <c r="G29" s="3">
        <v>1</v>
      </c>
      <c r="H29" s="3">
        <v>1</v>
      </c>
      <c r="I29" s="3">
        <v>0</v>
      </c>
      <c r="J29" s="3">
        <v>0</v>
      </c>
      <c r="K29" s="3">
        <v>0</v>
      </c>
      <c r="L29" s="3">
        <v>0</v>
      </c>
      <c r="M29" s="3">
        <v>1</v>
      </c>
      <c r="N29" s="3">
        <v>1</v>
      </c>
      <c r="O29" s="3">
        <v>1</v>
      </c>
      <c r="P29" s="3">
        <v>0</v>
      </c>
      <c r="Q29">
        <f t="shared" si="0"/>
        <v>0.46666666666666667</v>
      </c>
      <c r="R29">
        <f t="shared" si="1"/>
        <v>0.49888765156985887</v>
      </c>
      <c r="S29">
        <f t="shared" si="2"/>
        <v>0.12881223774390613</v>
      </c>
      <c r="T29">
        <f t="shared" si="5"/>
        <v>0.34402122341177965</v>
      </c>
    </row>
  </sheetData>
  <mergeCells count="1">
    <mergeCell ref="A1:P1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6BDC9-C944-4D61-B768-4A3976F1774D}">
  <dimension ref="A1:T25"/>
  <sheetViews>
    <sheetView workbookViewId="0">
      <selection sqref="A1:P1"/>
    </sheetView>
  </sheetViews>
  <sheetFormatPr defaultRowHeight="14.25" x14ac:dyDescent="0.2"/>
  <cols>
    <col min="1" max="1" width="22.875" customWidth="1"/>
  </cols>
  <sheetData>
    <row r="1" spans="1:20" x14ac:dyDescent="0.2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20" x14ac:dyDescent="0.2">
      <c r="A2" s="1" t="s">
        <v>1</v>
      </c>
      <c r="Q2" t="s">
        <v>2</v>
      </c>
      <c r="R2" t="s">
        <v>3</v>
      </c>
      <c r="S2" t="s">
        <v>4</v>
      </c>
      <c r="T2" t="s">
        <v>5</v>
      </c>
    </row>
    <row r="3" spans="1:20" x14ac:dyDescent="0.2">
      <c r="A3" s="2" t="s">
        <v>6</v>
      </c>
      <c r="B3" s="3">
        <v>0</v>
      </c>
      <c r="C3" s="3">
        <v>0</v>
      </c>
      <c r="D3" s="3">
        <v>0</v>
      </c>
      <c r="E3" s="3">
        <v>0</v>
      </c>
      <c r="F3" s="3">
        <v>0</v>
      </c>
      <c r="G3" s="3">
        <v>0</v>
      </c>
      <c r="H3" s="3">
        <v>0</v>
      </c>
      <c r="I3" s="3">
        <v>0</v>
      </c>
      <c r="J3" s="3">
        <v>0</v>
      </c>
      <c r="K3" s="3">
        <v>0</v>
      </c>
      <c r="L3" s="3">
        <v>0</v>
      </c>
      <c r="M3" s="3">
        <v>0</v>
      </c>
      <c r="N3" s="3">
        <v>0</v>
      </c>
      <c r="O3" s="3">
        <v>0</v>
      </c>
      <c r="P3" s="3">
        <v>1</v>
      </c>
      <c r="Q3">
        <f>AVERAGE(B3:P3)</f>
        <v>6.6666666666666666E-2</v>
      </c>
      <c r="R3">
        <f>_xlfn.STDEV.P(B3:P3)</f>
        <v>0.24944382578492943</v>
      </c>
      <c r="S3">
        <f>R3/SQRT(15)</f>
        <v>6.4406118871953064E-2</v>
      </c>
    </row>
    <row r="4" spans="1:20" x14ac:dyDescent="0.2">
      <c r="A4" s="2" t="s">
        <v>7</v>
      </c>
      <c r="B4" s="3">
        <v>2</v>
      </c>
      <c r="C4" s="3">
        <v>2</v>
      </c>
      <c r="D4" s="3">
        <v>1</v>
      </c>
      <c r="E4" s="3">
        <v>2</v>
      </c>
      <c r="F4" s="3">
        <v>2</v>
      </c>
      <c r="G4" s="3">
        <v>0</v>
      </c>
      <c r="H4" s="3">
        <v>0</v>
      </c>
      <c r="I4" s="3">
        <v>0</v>
      </c>
      <c r="J4" s="3">
        <v>0</v>
      </c>
      <c r="K4" s="3">
        <v>0</v>
      </c>
      <c r="L4" s="3">
        <v>0</v>
      </c>
      <c r="M4" s="3">
        <v>0</v>
      </c>
      <c r="N4" s="3">
        <v>0</v>
      </c>
      <c r="O4" s="3">
        <v>0</v>
      </c>
      <c r="P4" s="3">
        <v>0</v>
      </c>
      <c r="Q4">
        <f>AVERAGE(B4:P4)</f>
        <v>0.6</v>
      </c>
      <c r="R4">
        <f>_xlfn.STDEV.P(B4:P4)</f>
        <v>0.87939373055152792</v>
      </c>
      <c r="S4">
        <f>R4/SQRT(15)</f>
        <v>0.22705848487901867</v>
      </c>
    </row>
    <row r="5" spans="1:20" x14ac:dyDescent="0.2">
      <c r="A5" s="2" t="s">
        <v>8</v>
      </c>
      <c r="B5" s="3">
        <v>2</v>
      </c>
      <c r="C5" s="3">
        <v>1</v>
      </c>
      <c r="D5" s="3">
        <v>2</v>
      </c>
      <c r="E5" s="3">
        <v>1</v>
      </c>
      <c r="F5" s="3">
        <v>3</v>
      </c>
      <c r="G5" s="3">
        <v>1</v>
      </c>
      <c r="H5" s="3">
        <v>1</v>
      </c>
      <c r="I5" s="3">
        <v>2</v>
      </c>
      <c r="J5" s="3">
        <v>3</v>
      </c>
      <c r="K5" s="3">
        <v>1</v>
      </c>
      <c r="L5" s="3">
        <v>1</v>
      </c>
      <c r="M5" s="3">
        <v>1</v>
      </c>
      <c r="N5" s="3">
        <v>1</v>
      </c>
      <c r="O5" s="3">
        <v>3</v>
      </c>
      <c r="P5" s="3">
        <v>3</v>
      </c>
      <c r="Q5">
        <f>AVERAGE(B5:P5)</f>
        <v>1.7333333333333334</v>
      </c>
      <c r="R5">
        <f>_xlfn.STDEV.P(B5:P5)</f>
        <v>0.85374989832437986</v>
      </c>
      <c r="S5">
        <f>R5/SQRT(15)</f>
        <v>0.22043727586910658</v>
      </c>
    </row>
    <row r="6" spans="1:20" x14ac:dyDescent="0.2">
      <c r="A6" s="2" t="s">
        <v>9</v>
      </c>
      <c r="B6" s="3">
        <v>3</v>
      </c>
      <c r="C6" s="3">
        <v>3</v>
      </c>
      <c r="D6" s="3">
        <v>2</v>
      </c>
      <c r="E6" s="3">
        <v>1</v>
      </c>
      <c r="F6" s="3">
        <v>3</v>
      </c>
      <c r="G6" s="3">
        <v>2</v>
      </c>
      <c r="H6" s="3">
        <v>3</v>
      </c>
      <c r="I6" s="3">
        <v>3</v>
      </c>
      <c r="J6" s="3">
        <v>4</v>
      </c>
      <c r="K6" s="3">
        <v>5</v>
      </c>
      <c r="L6" s="3">
        <v>3</v>
      </c>
      <c r="M6" s="3">
        <v>3</v>
      </c>
      <c r="N6" s="3">
        <v>4</v>
      </c>
      <c r="O6" s="3">
        <v>1</v>
      </c>
      <c r="P6" s="3">
        <v>1</v>
      </c>
      <c r="Q6">
        <f>AVERAGE(B6:P6)</f>
        <v>2.7333333333333334</v>
      </c>
      <c r="R6">
        <f>_xlfn.STDEV.P(B6:P6)</f>
        <v>1.1234866364235145</v>
      </c>
      <c r="S6">
        <f>R6/SQRT(15)</f>
        <v>0.2900830021703239</v>
      </c>
    </row>
    <row r="7" spans="1:20" x14ac:dyDescent="0.2">
      <c r="A7" s="2" t="s">
        <v>10</v>
      </c>
      <c r="B7" s="3">
        <v>3</v>
      </c>
      <c r="C7" s="3">
        <v>3</v>
      </c>
      <c r="D7" s="3">
        <v>2</v>
      </c>
      <c r="E7" s="3">
        <v>1</v>
      </c>
      <c r="F7" s="3">
        <v>3</v>
      </c>
      <c r="G7" s="3">
        <v>2</v>
      </c>
      <c r="H7" s="3">
        <v>4</v>
      </c>
      <c r="I7" s="3">
        <v>4</v>
      </c>
      <c r="J7" s="3">
        <v>6</v>
      </c>
      <c r="K7" s="3">
        <v>1</v>
      </c>
      <c r="L7" s="3">
        <v>4</v>
      </c>
      <c r="M7" s="3">
        <v>1</v>
      </c>
      <c r="N7" s="3">
        <v>1</v>
      </c>
      <c r="O7" s="3">
        <v>5</v>
      </c>
      <c r="P7" s="3">
        <v>3</v>
      </c>
      <c r="Q7">
        <f>AVERAGE(B7:P7)</f>
        <v>2.8666666666666667</v>
      </c>
      <c r="R7">
        <f>_xlfn.STDEV.P(B7:P7)</f>
        <v>1.4996295838935989</v>
      </c>
      <c r="S7">
        <f>R7/SQRT(15)</f>
        <v>0.38720269359332443</v>
      </c>
    </row>
    <row r="8" spans="1:20" ht="17.25" x14ac:dyDescent="0.3">
      <c r="A8" s="6" t="s">
        <v>46</v>
      </c>
    </row>
    <row r="9" spans="1:20" x14ac:dyDescent="0.2">
      <c r="A9" t="s">
        <v>49</v>
      </c>
      <c r="B9" s="3">
        <v>1</v>
      </c>
      <c r="C9" s="3">
        <v>2</v>
      </c>
      <c r="D9" s="3">
        <v>4</v>
      </c>
      <c r="E9" s="3">
        <v>2</v>
      </c>
      <c r="F9" s="3">
        <v>1</v>
      </c>
      <c r="G9" s="3">
        <v>1</v>
      </c>
      <c r="H9" s="3">
        <v>2</v>
      </c>
      <c r="I9" s="3">
        <v>1</v>
      </c>
      <c r="J9" s="3">
        <v>2</v>
      </c>
      <c r="K9" s="3">
        <v>0</v>
      </c>
      <c r="L9" s="3">
        <v>5</v>
      </c>
      <c r="M9" s="3">
        <v>0</v>
      </c>
      <c r="N9" s="3">
        <v>0</v>
      </c>
      <c r="O9" s="3">
        <v>0</v>
      </c>
      <c r="P9" s="3">
        <v>0</v>
      </c>
      <c r="Q9">
        <f>AVERAGE(B9:P9)</f>
        <v>1.4</v>
      </c>
      <c r="R9">
        <f>_xlfn.STDEV.P(B9:P9)</f>
        <v>1.4514360704718161</v>
      </c>
      <c r="S9">
        <f>R9/SQRT(15)</f>
        <v>0.37475918193480523</v>
      </c>
      <c r="T9">
        <f>_xlfn.T.TEST(B3:P3,B9:P9,2,2)</f>
        <v>2.1092084418182036E-3</v>
      </c>
    </row>
    <row r="10" spans="1:20" x14ac:dyDescent="0.2">
      <c r="A10" t="s">
        <v>50</v>
      </c>
      <c r="B10" s="3">
        <v>7</v>
      </c>
      <c r="C10" s="3">
        <v>0</v>
      </c>
      <c r="D10" s="3">
        <v>3</v>
      </c>
      <c r="E10" s="3">
        <v>2</v>
      </c>
      <c r="F10" s="3">
        <v>2</v>
      </c>
      <c r="G10" s="3">
        <v>4</v>
      </c>
      <c r="H10" s="3">
        <v>2</v>
      </c>
      <c r="I10" s="3">
        <v>1</v>
      </c>
      <c r="J10" s="3">
        <v>0</v>
      </c>
      <c r="K10" s="3">
        <v>2</v>
      </c>
      <c r="L10" s="3">
        <v>4</v>
      </c>
      <c r="M10" s="3">
        <v>3</v>
      </c>
      <c r="N10" s="3">
        <v>3</v>
      </c>
      <c r="O10" s="3">
        <v>4</v>
      </c>
      <c r="P10" s="3">
        <v>1</v>
      </c>
      <c r="Q10">
        <f>AVERAGE(B10:P10)</f>
        <v>2.5333333333333332</v>
      </c>
      <c r="R10">
        <f>_xlfn.STDEV.P(B10:P10)</f>
        <v>1.7461067804945061</v>
      </c>
      <c r="S10">
        <f>R10/SQRT(15)</f>
        <v>0.45084283210367143</v>
      </c>
      <c r="T10">
        <f t="shared" ref="T10:T13" si="0">_xlfn.T.TEST(B4:P4,B10:P10,2,2)</f>
        <v>9.333049844064391E-4</v>
      </c>
    </row>
    <row r="11" spans="1:20" x14ac:dyDescent="0.2">
      <c r="A11" t="s">
        <v>51</v>
      </c>
      <c r="B11" s="3">
        <v>4</v>
      </c>
      <c r="C11" s="3">
        <v>2</v>
      </c>
      <c r="D11" s="3">
        <v>0</v>
      </c>
      <c r="E11" s="3">
        <v>3</v>
      </c>
      <c r="F11" s="3">
        <v>1</v>
      </c>
      <c r="G11" s="3">
        <v>1</v>
      </c>
      <c r="H11" s="3">
        <v>2</v>
      </c>
      <c r="I11" s="3">
        <v>5</v>
      </c>
      <c r="J11" s="3">
        <v>6</v>
      </c>
      <c r="K11" s="3">
        <v>2</v>
      </c>
      <c r="L11" s="3">
        <v>1</v>
      </c>
      <c r="M11" s="3">
        <v>0</v>
      </c>
      <c r="N11" s="3">
        <v>1</v>
      </c>
      <c r="O11" s="3">
        <v>5</v>
      </c>
      <c r="P11" s="3">
        <v>6</v>
      </c>
      <c r="Q11">
        <f>AVERAGE(B11:P11)</f>
        <v>2.6</v>
      </c>
      <c r="R11">
        <f>_xlfn.STDEV.P(B11:P11)</f>
        <v>2.0264912204760885</v>
      </c>
      <c r="S11">
        <f>R11/SQRT(15)</f>
        <v>0.52323778320929559</v>
      </c>
      <c r="T11">
        <f t="shared" si="0"/>
        <v>0.15145926056149067</v>
      </c>
    </row>
    <row r="12" spans="1:20" x14ac:dyDescent="0.2">
      <c r="A12" t="s">
        <v>52</v>
      </c>
      <c r="B12" s="3">
        <v>5</v>
      </c>
      <c r="C12" s="3">
        <v>10</v>
      </c>
      <c r="D12" s="3">
        <v>17</v>
      </c>
      <c r="E12" s="3">
        <v>8</v>
      </c>
      <c r="F12" s="3">
        <v>12</v>
      </c>
      <c r="G12" s="3">
        <v>14</v>
      </c>
      <c r="H12" s="3">
        <v>12</v>
      </c>
      <c r="I12" s="3">
        <v>6</v>
      </c>
      <c r="J12" s="3">
        <v>6</v>
      </c>
      <c r="K12" s="3">
        <v>9</v>
      </c>
      <c r="L12" s="3">
        <v>16</v>
      </c>
      <c r="M12" s="3">
        <v>10</v>
      </c>
      <c r="N12" s="3">
        <v>9</v>
      </c>
      <c r="O12" s="3">
        <v>9</v>
      </c>
      <c r="P12" s="3">
        <v>14</v>
      </c>
      <c r="Q12">
        <f>AVERAGE(B12:P12)</f>
        <v>10.466666666666667</v>
      </c>
      <c r="R12">
        <f>_xlfn.STDEV.P(B12:P12)</f>
        <v>3.5188381921057723</v>
      </c>
      <c r="S12">
        <f>R12/SQRT(15)</f>
        <v>0.9085601144016181</v>
      </c>
      <c r="T12">
        <f t="shared" si="0"/>
        <v>1.5621972887987715E-8</v>
      </c>
    </row>
    <row r="13" spans="1:20" x14ac:dyDescent="0.2">
      <c r="A13" t="s">
        <v>53</v>
      </c>
      <c r="B13" s="3">
        <v>5</v>
      </c>
      <c r="C13" s="3">
        <v>3</v>
      </c>
      <c r="D13" s="3">
        <v>6</v>
      </c>
      <c r="E13" s="3">
        <v>10</v>
      </c>
      <c r="F13" s="3">
        <v>5</v>
      </c>
      <c r="G13" s="3">
        <v>5</v>
      </c>
      <c r="H13" s="3">
        <v>9</v>
      </c>
      <c r="I13" s="3">
        <v>4</v>
      </c>
      <c r="J13" s="3">
        <v>13</v>
      </c>
      <c r="K13" s="3">
        <v>6</v>
      </c>
      <c r="L13" s="3">
        <v>16</v>
      </c>
      <c r="M13" s="3">
        <v>4</v>
      </c>
      <c r="N13" s="3">
        <v>8</v>
      </c>
      <c r="O13" s="3">
        <v>4</v>
      </c>
      <c r="P13" s="3">
        <v>5</v>
      </c>
      <c r="Q13">
        <f>AVERAGE(B13:P13)</f>
        <v>6.8666666666666663</v>
      </c>
      <c r="R13">
        <f>_xlfn.STDEV.P(B13:P13)</f>
        <v>3.5752233807445126</v>
      </c>
      <c r="S13">
        <f>R13/SQRT(15)</f>
        <v>0.92311870750632508</v>
      </c>
      <c r="T13">
        <f t="shared" si="0"/>
        <v>6.1026311009712271E-4</v>
      </c>
    </row>
    <row r="14" spans="1:20" ht="17.25" x14ac:dyDescent="0.3">
      <c r="A14" s="6" t="s">
        <v>47</v>
      </c>
    </row>
    <row r="15" spans="1:20" x14ac:dyDescent="0.2">
      <c r="A15" t="s">
        <v>49</v>
      </c>
      <c r="B15" s="3">
        <v>1</v>
      </c>
      <c r="C15" s="3">
        <v>0</v>
      </c>
      <c r="D15" s="3">
        <v>1</v>
      </c>
      <c r="E15" s="3">
        <v>0</v>
      </c>
      <c r="F15" s="3">
        <v>1</v>
      </c>
      <c r="G15" s="3">
        <v>0</v>
      </c>
      <c r="H15" s="3">
        <v>0</v>
      </c>
      <c r="I15" s="3">
        <v>1</v>
      </c>
      <c r="J15" s="3">
        <v>2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1</v>
      </c>
      <c r="Q15">
        <f>AVERAGE(B15:P15)</f>
        <v>0.46666666666666667</v>
      </c>
      <c r="R15">
        <f>_xlfn.STDEV.P(B15:P15)</f>
        <v>0.6182412330330469</v>
      </c>
      <c r="S15">
        <f>R15/SQRT(15)</f>
        <v>0.15962919996504862</v>
      </c>
      <c r="T15">
        <f>_xlfn.T.TEST(B3:P3,B15:P15,2,2)</f>
        <v>3.2850780038227827E-2</v>
      </c>
    </row>
    <row r="16" spans="1:20" x14ac:dyDescent="0.2">
      <c r="A16" t="s">
        <v>50</v>
      </c>
      <c r="B16" s="3">
        <v>5</v>
      </c>
      <c r="C16" s="3">
        <v>6</v>
      </c>
      <c r="D16" s="3">
        <v>1</v>
      </c>
      <c r="E16" s="3">
        <v>5</v>
      </c>
      <c r="F16" s="3">
        <v>1</v>
      </c>
      <c r="G16" s="3">
        <v>5</v>
      </c>
      <c r="H16" s="3">
        <v>1</v>
      </c>
      <c r="I16" s="3">
        <v>1</v>
      </c>
      <c r="J16" s="3">
        <v>3</v>
      </c>
      <c r="K16" s="3">
        <v>4</v>
      </c>
      <c r="L16" s="3">
        <v>1</v>
      </c>
      <c r="M16" s="3">
        <v>2</v>
      </c>
      <c r="N16" s="3">
        <v>0</v>
      </c>
      <c r="O16" s="3">
        <v>0</v>
      </c>
      <c r="P16" s="3">
        <v>0</v>
      </c>
      <c r="Q16">
        <f>AVERAGE(B16:P16)</f>
        <v>2.3333333333333335</v>
      </c>
      <c r="R16">
        <f>_xlfn.STDEV.P(B16:P16)</f>
        <v>2.0548046676563256</v>
      </c>
      <c r="S16">
        <f>R16/SQRT(15)</f>
        <v>0.53054828383614772</v>
      </c>
      <c r="T16">
        <f t="shared" ref="T16:T19" si="1">_xlfn.T.TEST(B4:P4,B16:P16,2,2)</f>
        <v>7.1530120699783402E-3</v>
      </c>
    </row>
    <row r="17" spans="1:20" x14ac:dyDescent="0.2">
      <c r="A17" t="s">
        <v>51</v>
      </c>
      <c r="B17" s="3">
        <v>2</v>
      </c>
      <c r="C17" s="3">
        <v>1</v>
      </c>
      <c r="D17" s="3">
        <v>7</v>
      </c>
      <c r="E17" s="3">
        <v>8</v>
      </c>
      <c r="F17" s="3">
        <v>2</v>
      </c>
      <c r="G17" s="3">
        <v>1</v>
      </c>
      <c r="H17" s="3">
        <v>2</v>
      </c>
      <c r="I17" s="3">
        <v>6</v>
      </c>
      <c r="J17" s="3">
        <v>3</v>
      </c>
      <c r="K17" s="3">
        <v>1</v>
      </c>
      <c r="L17" s="3">
        <v>4</v>
      </c>
      <c r="M17" s="3">
        <v>11</v>
      </c>
      <c r="N17" s="3">
        <v>4</v>
      </c>
      <c r="O17" s="3">
        <v>3</v>
      </c>
      <c r="P17" s="3">
        <v>1</v>
      </c>
      <c r="Q17">
        <f>AVERAGE(B17:P17)</f>
        <v>3.7333333333333334</v>
      </c>
      <c r="R17">
        <f>_xlfn.STDEV.P(B17:P17)</f>
        <v>2.9089898972361903</v>
      </c>
      <c r="S17">
        <f>R17/SQRT(15)</f>
        <v>0.75109796175209265</v>
      </c>
      <c r="T17">
        <f t="shared" si="1"/>
        <v>1.9944003825276248E-2</v>
      </c>
    </row>
    <row r="18" spans="1:20" x14ac:dyDescent="0.2">
      <c r="A18" t="s">
        <v>52</v>
      </c>
      <c r="B18" s="3">
        <v>4</v>
      </c>
      <c r="C18" s="3">
        <v>9</v>
      </c>
      <c r="D18" s="3">
        <v>5</v>
      </c>
      <c r="E18" s="3">
        <v>4</v>
      </c>
      <c r="F18" s="3">
        <v>12</v>
      </c>
      <c r="G18" s="3">
        <v>12</v>
      </c>
      <c r="H18" s="3">
        <v>11</v>
      </c>
      <c r="I18" s="3">
        <v>9</v>
      </c>
      <c r="J18" s="3">
        <v>4</v>
      </c>
      <c r="K18" s="3">
        <v>6</v>
      </c>
      <c r="L18" s="3">
        <v>8</v>
      </c>
      <c r="M18" s="3">
        <v>4</v>
      </c>
      <c r="N18" s="3">
        <v>14</v>
      </c>
      <c r="O18" s="3">
        <v>9</v>
      </c>
      <c r="P18" s="3">
        <v>5</v>
      </c>
      <c r="Q18">
        <f>AVERAGE(B18:P18)</f>
        <v>7.7333333333333334</v>
      </c>
      <c r="R18">
        <f>_xlfn.STDEV.P(B18:P18)</f>
        <v>3.3159546974522369</v>
      </c>
      <c r="S18">
        <f>R18/SQRT(15)</f>
        <v>0.85617582133405112</v>
      </c>
      <c r="T18">
        <f t="shared" si="1"/>
        <v>1.0850165202642596E-5</v>
      </c>
    </row>
    <row r="19" spans="1:20" x14ac:dyDescent="0.2">
      <c r="A19" t="s">
        <v>53</v>
      </c>
      <c r="B19" s="3">
        <v>7</v>
      </c>
      <c r="C19" s="3">
        <v>0</v>
      </c>
      <c r="D19" s="3">
        <v>9</v>
      </c>
      <c r="E19" s="3">
        <v>5</v>
      </c>
      <c r="F19" s="3">
        <v>5</v>
      </c>
      <c r="G19" s="3">
        <v>8</v>
      </c>
      <c r="H19" s="3">
        <v>5</v>
      </c>
      <c r="I19" s="3">
        <v>9</v>
      </c>
      <c r="J19" s="3">
        <v>6</v>
      </c>
      <c r="K19" s="3">
        <v>16</v>
      </c>
      <c r="L19" s="3">
        <v>5</v>
      </c>
      <c r="M19" s="3">
        <v>10</v>
      </c>
      <c r="N19" s="3">
        <v>8</v>
      </c>
      <c r="O19" s="3">
        <v>14</v>
      </c>
      <c r="P19" s="3">
        <v>4</v>
      </c>
      <c r="Q19">
        <f>AVERAGE(B19:P19)</f>
        <v>7.4</v>
      </c>
      <c r="R19">
        <f>_xlfn.STDEV.P(B19:P19)</f>
        <v>3.84360941477322</v>
      </c>
      <c r="S19">
        <f>R19/SQRT(15)</f>
        <v>0.99241568351618115</v>
      </c>
      <c r="T19">
        <f t="shared" si="1"/>
        <v>3.1161379548209737E-4</v>
      </c>
    </row>
    <row r="20" spans="1:20" ht="17.25" x14ac:dyDescent="0.3">
      <c r="A20" s="6" t="s">
        <v>48</v>
      </c>
    </row>
    <row r="21" spans="1:20" x14ac:dyDescent="0.2">
      <c r="A21" t="s">
        <v>49</v>
      </c>
      <c r="B21" s="3">
        <v>0</v>
      </c>
      <c r="C21" s="3">
        <v>0</v>
      </c>
      <c r="D21" s="3">
        <v>1</v>
      </c>
      <c r="E21" s="3">
        <v>0</v>
      </c>
      <c r="F21" s="3">
        <v>4</v>
      </c>
      <c r="G21" s="3">
        <v>0</v>
      </c>
      <c r="H21" s="3">
        <v>0</v>
      </c>
      <c r="I21" s="3">
        <v>1</v>
      </c>
      <c r="J21" s="3">
        <v>1</v>
      </c>
      <c r="K21" s="3">
        <v>4</v>
      </c>
      <c r="L21" s="3">
        <v>0</v>
      </c>
      <c r="M21" s="3">
        <v>0</v>
      </c>
      <c r="N21" s="3">
        <v>1</v>
      </c>
      <c r="O21" s="3">
        <v>0</v>
      </c>
      <c r="P21" s="3">
        <v>0</v>
      </c>
      <c r="Q21">
        <f>AVERAGE(B21:P21)</f>
        <v>0.8</v>
      </c>
      <c r="R21">
        <f>_xlfn.STDEV.P(B21:P21)</f>
        <v>1.3266499161421599</v>
      </c>
      <c r="S21">
        <f>R21/SQRT(15)</f>
        <v>0.34253953543107007</v>
      </c>
      <c r="T21">
        <f>_xlfn.T.TEST(B3:P3,B21:P21,2,2)</f>
        <v>5.1668176730635347E-2</v>
      </c>
    </row>
    <row r="22" spans="1:20" x14ac:dyDescent="0.2">
      <c r="A22" t="s">
        <v>50</v>
      </c>
      <c r="B22" s="3">
        <v>6</v>
      </c>
      <c r="C22" s="3">
        <v>1</v>
      </c>
      <c r="D22" s="3">
        <v>4</v>
      </c>
      <c r="E22" s="3">
        <v>2</v>
      </c>
      <c r="F22" s="3">
        <v>2</v>
      </c>
      <c r="G22" s="3">
        <v>4</v>
      </c>
      <c r="H22" s="3">
        <v>2</v>
      </c>
      <c r="I22" s="3">
        <v>7</v>
      </c>
      <c r="J22" s="3">
        <v>3</v>
      </c>
      <c r="K22" s="3">
        <v>0</v>
      </c>
      <c r="L22" s="3">
        <v>8</v>
      </c>
      <c r="M22" s="3">
        <v>0</v>
      </c>
      <c r="N22" s="3">
        <v>6</v>
      </c>
      <c r="O22" s="3">
        <v>4</v>
      </c>
      <c r="P22" s="3">
        <v>3</v>
      </c>
      <c r="Q22">
        <f>AVERAGE(B22:P22)</f>
        <v>3.4666666666666668</v>
      </c>
      <c r="R22">
        <f>_xlfn.STDEV.P(B22:P22)</f>
        <v>2.36267268622258</v>
      </c>
      <c r="S22">
        <f>R22/SQRT(15)</f>
        <v>0.6100394644186129</v>
      </c>
      <c r="T22">
        <f t="shared" ref="T22:T25" si="2">_xlfn.T.TEST(B4:P4,B22:P22,2,2)</f>
        <v>2.1155444485962456E-4</v>
      </c>
    </row>
    <row r="23" spans="1:20" x14ac:dyDescent="0.2">
      <c r="A23" t="s">
        <v>51</v>
      </c>
      <c r="B23" s="3">
        <v>8</v>
      </c>
      <c r="C23" s="3">
        <v>8</v>
      </c>
      <c r="D23" s="3">
        <v>7</v>
      </c>
      <c r="E23" s="3">
        <v>3</v>
      </c>
      <c r="F23" s="3">
        <v>3</v>
      </c>
      <c r="G23" s="3">
        <v>12</v>
      </c>
      <c r="H23" s="3">
        <v>2</v>
      </c>
      <c r="I23" s="3">
        <v>1</v>
      </c>
      <c r="J23" s="3">
        <v>0</v>
      </c>
      <c r="K23" s="3">
        <v>2</v>
      </c>
      <c r="L23" s="3">
        <v>4</v>
      </c>
      <c r="M23" s="3">
        <v>4</v>
      </c>
      <c r="N23" s="3">
        <v>6</v>
      </c>
      <c r="O23" s="3">
        <v>2</v>
      </c>
      <c r="P23" s="3">
        <v>3</v>
      </c>
      <c r="Q23">
        <f>AVERAGE(B23:P23)</f>
        <v>4.333333333333333</v>
      </c>
      <c r="R23">
        <f>_xlfn.STDEV.P(B23:P23)</f>
        <v>3.1340424729448424</v>
      </c>
      <c r="S23">
        <f>R23/SQRT(15)</f>
        <v>0.80920628693480556</v>
      </c>
      <c r="T23">
        <f t="shared" si="2"/>
        <v>5.6881254675731673E-3</v>
      </c>
    </row>
    <row r="24" spans="1:20" x14ac:dyDescent="0.2">
      <c r="A24" t="s">
        <v>52</v>
      </c>
      <c r="B24" s="3">
        <v>11</v>
      </c>
      <c r="C24" s="3">
        <v>8</v>
      </c>
      <c r="D24" s="3">
        <v>3</v>
      </c>
      <c r="E24" s="3">
        <v>14</v>
      </c>
      <c r="F24" s="3">
        <v>7</v>
      </c>
      <c r="G24" s="3">
        <v>3</v>
      </c>
      <c r="H24" s="3">
        <v>8</v>
      </c>
      <c r="I24" s="3">
        <v>3</v>
      </c>
      <c r="J24" s="3">
        <v>7</v>
      </c>
      <c r="K24" s="3">
        <v>6</v>
      </c>
      <c r="L24" s="3">
        <v>10</v>
      </c>
      <c r="M24" s="3">
        <v>5</v>
      </c>
      <c r="N24" s="3">
        <v>7</v>
      </c>
      <c r="O24" s="3">
        <v>3</v>
      </c>
      <c r="P24" s="3">
        <v>3</v>
      </c>
      <c r="Q24">
        <f>AVERAGE(B24:P24)</f>
        <v>6.5333333333333332</v>
      </c>
      <c r="R24">
        <f>_xlfn.STDEV.P(B24:P24)</f>
        <v>3.2427697352040825</v>
      </c>
      <c r="S24">
        <f>R24/SQRT(15)</f>
        <v>0.83727954533538973</v>
      </c>
      <c r="T24">
        <f t="shared" si="2"/>
        <v>2.8604702233174701E-4</v>
      </c>
    </row>
    <row r="25" spans="1:20" x14ac:dyDescent="0.2">
      <c r="A25" t="s">
        <v>53</v>
      </c>
      <c r="B25" s="3">
        <v>6</v>
      </c>
      <c r="C25" s="3">
        <v>10</v>
      </c>
      <c r="D25" s="3">
        <v>7</v>
      </c>
      <c r="E25" s="3">
        <v>21</v>
      </c>
      <c r="F25" s="3">
        <v>5</v>
      </c>
      <c r="G25" s="3">
        <v>10</v>
      </c>
      <c r="H25" s="3">
        <v>20</v>
      </c>
      <c r="I25" s="3">
        <v>4</v>
      </c>
      <c r="J25" s="3">
        <v>4</v>
      </c>
      <c r="K25" s="3">
        <v>3</v>
      </c>
      <c r="L25">
        <v>9</v>
      </c>
      <c r="M25" s="3">
        <v>8</v>
      </c>
      <c r="N25" s="3">
        <v>4</v>
      </c>
      <c r="O25" s="3">
        <v>4</v>
      </c>
      <c r="P25" s="3">
        <v>5</v>
      </c>
      <c r="Q25">
        <f>AVERAGE(B25:P25)</f>
        <v>8</v>
      </c>
      <c r="R25">
        <f>_xlfn.STDEV.P(B25:P25)</f>
        <v>5.3789714010518157</v>
      </c>
      <c r="S25">
        <f>R25/SQRT(15)</f>
        <v>1.3888444437333105</v>
      </c>
      <c r="T25">
        <f t="shared" si="2"/>
        <v>1.8438211896413068E-3</v>
      </c>
    </row>
  </sheetData>
  <mergeCells count="1">
    <mergeCell ref="A1:P1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BEFDD1-5223-4A2C-98C0-F8D91A8675B1}">
  <dimension ref="A1:V27"/>
  <sheetViews>
    <sheetView tabSelected="1" topLeftCell="B1" workbookViewId="0">
      <selection activeCell="V19" sqref="V19"/>
    </sheetView>
  </sheetViews>
  <sheetFormatPr defaultRowHeight="14.25" x14ac:dyDescent="0.2"/>
  <cols>
    <col min="1" max="1" width="24.75" customWidth="1"/>
  </cols>
  <sheetData>
    <row r="1" spans="1:20" x14ac:dyDescent="0.2">
      <c r="A1" s="1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</row>
    <row r="2" spans="1:20" x14ac:dyDescent="0.2">
      <c r="A2" s="2" t="s">
        <v>74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3">
        <v>0</v>
      </c>
      <c r="J2" s="3">
        <v>0</v>
      </c>
      <c r="K2" s="3">
        <v>0</v>
      </c>
      <c r="L2" s="3">
        <v>0</v>
      </c>
      <c r="M2" s="3">
        <v>0</v>
      </c>
      <c r="N2" s="3">
        <v>0</v>
      </c>
      <c r="O2" s="3">
        <v>0</v>
      </c>
      <c r="P2" s="3">
        <v>1</v>
      </c>
      <c r="Q2">
        <f>AVERAGE(B2:P2)</f>
        <v>6.6666666666666666E-2</v>
      </c>
      <c r="R2">
        <f>_xlfn.STDEV.P(B2:P2)</f>
        <v>0.24944382578492943</v>
      </c>
      <c r="S2">
        <f t="shared" ref="S2:S27" si="0">R2/SQRT(15)</f>
        <v>6.4406118871953064E-2</v>
      </c>
    </row>
    <row r="3" spans="1:20" x14ac:dyDescent="0.2">
      <c r="A3" s="2" t="s">
        <v>75</v>
      </c>
      <c r="B3" s="3">
        <v>2</v>
      </c>
      <c r="C3" s="3">
        <v>2</v>
      </c>
      <c r="D3" s="3">
        <v>1</v>
      </c>
      <c r="E3" s="3">
        <v>2</v>
      </c>
      <c r="F3" s="3">
        <v>2</v>
      </c>
      <c r="G3" s="3">
        <v>0</v>
      </c>
      <c r="H3" s="3">
        <v>0</v>
      </c>
      <c r="I3" s="3">
        <v>0</v>
      </c>
      <c r="J3" s="3">
        <v>0</v>
      </c>
      <c r="K3" s="3">
        <v>0</v>
      </c>
      <c r="L3" s="3">
        <v>0</v>
      </c>
      <c r="M3" s="3">
        <v>0</v>
      </c>
      <c r="N3" s="3">
        <v>0</v>
      </c>
      <c r="O3" s="3">
        <v>0</v>
      </c>
      <c r="P3" s="3">
        <v>0</v>
      </c>
      <c r="Q3">
        <f t="shared" ref="Q3:Q6" si="1">AVERAGE(B3:P3)</f>
        <v>0.6</v>
      </c>
      <c r="R3">
        <f t="shared" ref="R3:R6" si="2">_xlfn.STDEV.P(B3:P3)</f>
        <v>0.87939373055152792</v>
      </c>
      <c r="S3">
        <f t="shared" si="0"/>
        <v>0.22705848487901867</v>
      </c>
    </row>
    <row r="4" spans="1:20" x14ac:dyDescent="0.2">
      <c r="A4" s="2" t="s">
        <v>76</v>
      </c>
      <c r="B4" s="3">
        <v>2</v>
      </c>
      <c r="C4" s="3">
        <v>1</v>
      </c>
      <c r="D4" s="3">
        <v>2</v>
      </c>
      <c r="E4" s="3">
        <v>1</v>
      </c>
      <c r="F4" s="3">
        <v>3</v>
      </c>
      <c r="G4" s="3">
        <v>1</v>
      </c>
      <c r="H4" s="3">
        <v>1</v>
      </c>
      <c r="I4" s="3">
        <v>2</v>
      </c>
      <c r="J4" s="3">
        <v>3</v>
      </c>
      <c r="K4" s="3">
        <v>1</v>
      </c>
      <c r="L4" s="3">
        <v>1</v>
      </c>
      <c r="M4" s="3">
        <v>1</v>
      </c>
      <c r="N4" s="3">
        <v>1</v>
      </c>
      <c r="O4" s="3">
        <v>3</v>
      </c>
      <c r="P4" s="3">
        <v>3</v>
      </c>
      <c r="Q4">
        <f t="shared" si="1"/>
        <v>1.7333333333333334</v>
      </c>
      <c r="R4">
        <f t="shared" si="2"/>
        <v>0.85374989832437986</v>
      </c>
      <c r="S4">
        <f t="shared" si="0"/>
        <v>0.22043727586910658</v>
      </c>
    </row>
    <row r="5" spans="1:20" x14ac:dyDescent="0.2">
      <c r="A5" s="2" t="s">
        <v>77</v>
      </c>
      <c r="B5" s="3">
        <v>3</v>
      </c>
      <c r="C5" s="3">
        <v>3</v>
      </c>
      <c r="D5" s="3">
        <v>2</v>
      </c>
      <c r="E5" s="3">
        <v>1</v>
      </c>
      <c r="F5" s="3">
        <v>3</v>
      </c>
      <c r="G5" s="3">
        <v>2</v>
      </c>
      <c r="H5" s="3">
        <v>3</v>
      </c>
      <c r="I5" s="3">
        <v>3</v>
      </c>
      <c r="J5" s="3">
        <v>4</v>
      </c>
      <c r="K5" s="3">
        <v>5</v>
      </c>
      <c r="L5" s="3">
        <v>3</v>
      </c>
      <c r="M5" s="3">
        <v>3</v>
      </c>
      <c r="N5" s="3">
        <v>4</v>
      </c>
      <c r="O5" s="3">
        <v>1</v>
      </c>
      <c r="P5" s="3">
        <v>1</v>
      </c>
      <c r="Q5">
        <f t="shared" si="1"/>
        <v>2.7333333333333334</v>
      </c>
      <c r="R5">
        <f t="shared" si="2"/>
        <v>1.1234866364235145</v>
      </c>
      <c r="S5">
        <f t="shared" si="0"/>
        <v>0.2900830021703239</v>
      </c>
    </row>
    <row r="6" spans="1:20" x14ac:dyDescent="0.2">
      <c r="A6" s="2" t="s">
        <v>78</v>
      </c>
      <c r="B6" s="3">
        <v>3</v>
      </c>
      <c r="C6" s="3">
        <v>3</v>
      </c>
      <c r="D6" s="3">
        <v>2</v>
      </c>
      <c r="E6" s="3">
        <v>1</v>
      </c>
      <c r="F6" s="3">
        <v>3</v>
      </c>
      <c r="G6" s="3">
        <v>2</v>
      </c>
      <c r="H6" s="3">
        <v>4</v>
      </c>
      <c r="I6" s="3">
        <v>4</v>
      </c>
      <c r="J6" s="3">
        <v>6</v>
      </c>
      <c r="K6" s="3">
        <v>1</v>
      </c>
      <c r="L6" s="3">
        <v>4</v>
      </c>
      <c r="M6" s="3">
        <v>1</v>
      </c>
      <c r="N6" s="3">
        <v>1</v>
      </c>
      <c r="O6" s="3">
        <v>5</v>
      </c>
      <c r="P6" s="3">
        <v>3</v>
      </c>
      <c r="Q6">
        <f t="shared" si="1"/>
        <v>2.8666666666666667</v>
      </c>
      <c r="R6">
        <f t="shared" si="2"/>
        <v>1.4996295838935989</v>
      </c>
      <c r="S6">
        <f t="shared" si="0"/>
        <v>0.38720269359332443</v>
      </c>
    </row>
    <row r="7" spans="1:20" x14ac:dyDescent="0.2">
      <c r="A7" s="2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8" spans="1:20" x14ac:dyDescent="0.2">
      <c r="A8" s="4" t="s">
        <v>79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</row>
    <row r="9" spans="1:20" x14ac:dyDescent="0.2">
      <c r="A9" s="2" t="s">
        <v>74</v>
      </c>
      <c r="B9" s="3">
        <v>1</v>
      </c>
      <c r="C9" s="3">
        <v>0</v>
      </c>
      <c r="D9" s="3">
        <v>1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1</v>
      </c>
      <c r="Q9">
        <f>AVERAGE(B9:P9)</f>
        <v>0.2</v>
      </c>
      <c r="R9">
        <f t="shared" ref="R9:R27" si="3">_xlfn.STDEV.P(B9:P9)</f>
        <v>0.4</v>
      </c>
      <c r="S9">
        <f t="shared" si="0"/>
        <v>0.10327955589886445</v>
      </c>
      <c r="T9">
        <f>_xlfn.T.TEST(B2:P2,B9:P9,2,2)</f>
        <v>0.29896351505458635</v>
      </c>
    </row>
    <row r="10" spans="1:20" x14ac:dyDescent="0.2">
      <c r="A10" s="2" t="s">
        <v>75</v>
      </c>
      <c r="B10" s="3">
        <v>5</v>
      </c>
      <c r="C10" s="3">
        <v>3</v>
      </c>
      <c r="D10" s="3">
        <v>1</v>
      </c>
      <c r="E10" s="3">
        <v>2</v>
      </c>
      <c r="F10" s="3">
        <v>1</v>
      </c>
      <c r="G10" s="3">
        <v>5</v>
      </c>
      <c r="H10" s="3">
        <v>2</v>
      </c>
      <c r="I10" s="3">
        <v>1</v>
      </c>
      <c r="J10" s="3">
        <v>0</v>
      </c>
      <c r="K10" s="3">
        <v>4</v>
      </c>
      <c r="L10" s="3">
        <v>1</v>
      </c>
      <c r="M10" s="3">
        <v>0</v>
      </c>
      <c r="N10" s="3">
        <v>2</v>
      </c>
      <c r="O10" s="3">
        <v>5</v>
      </c>
      <c r="P10" s="3">
        <v>3</v>
      </c>
      <c r="Q10">
        <f t="shared" ref="Q10:Q27" si="4">AVERAGE(B10:P10)</f>
        <v>2.3333333333333335</v>
      </c>
      <c r="R10">
        <f t="shared" si="3"/>
        <v>1.699673171197595</v>
      </c>
      <c r="S10">
        <f t="shared" si="0"/>
        <v>0.43885372573625553</v>
      </c>
      <c r="T10">
        <f t="shared" ref="T10:T13" si="5">_xlfn.T.TEST(B3:P3,B10:P10,2,2)</f>
        <v>2.1011827317574442E-3</v>
      </c>
    </row>
    <row r="11" spans="1:20" x14ac:dyDescent="0.2">
      <c r="A11" s="2" t="s">
        <v>76</v>
      </c>
      <c r="B11" s="3">
        <v>8</v>
      </c>
      <c r="C11" s="3">
        <v>3</v>
      </c>
      <c r="D11" s="3">
        <v>5</v>
      </c>
      <c r="E11" s="3">
        <v>4</v>
      </c>
      <c r="F11" s="3">
        <v>3</v>
      </c>
      <c r="G11" s="3">
        <v>3</v>
      </c>
      <c r="H11" s="3">
        <v>5</v>
      </c>
      <c r="I11" s="3">
        <v>5</v>
      </c>
      <c r="J11" s="3">
        <v>3</v>
      </c>
      <c r="K11" s="3">
        <v>2</v>
      </c>
      <c r="L11" s="3">
        <v>2</v>
      </c>
      <c r="M11" s="3">
        <v>1</v>
      </c>
      <c r="N11" s="3">
        <v>2</v>
      </c>
      <c r="O11" s="3">
        <v>3</v>
      </c>
      <c r="P11" s="3">
        <v>3</v>
      </c>
      <c r="Q11">
        <f t="shared" si="4"/>
        <v>3.4666666666666668</v>
      </c>
      <c r="R11">
        <f t="shared" si="3"/>
        <v>1.6679994670929073</v>
      </c>
      <c r="S11">
        <f t="shared" si="0"/>
        <v>0.43067561050224507</v>
      </c>
      <c r="T11">
        <f t="shared" si="5"/>
        <v>1.7436728619662201E-3</v>
      </c>
    </row>
    <row r="12" spans="1:20" x14ac:dyDescent="0.2">
      <c r="A12" s="2" t="s">
        <v>77</v>
      </c>
      <c r="B12" s="3">
        <v>3</v>
      </c>
      <c r="C12" s="3">
        <v>5</v>
      </c>
      <c r="D12" s="3">
        <v>6</v>
      </c>
      <c r="E12" s="3">
        <v>2</v>
      </c>
      <c r="F12" s="3">
        <v>7</v>
      </c>
      <c r="G12" s="3">
        <v>6</v>
      </c>
      <c r="H12" s="3">
        <v>1</v>
      </c>
      <c r="I12" s="3">
        <v>2</v>
      </c>
      <c r="J12" s="3">
        <v>4</v>
      </c>
      <c r="K12" s="3">
        <v>4</v>
      </c>
      <c r="L12" s="3">
        <v>3</v>
      </c>
      <c r="M12" s="3">
        <v>4</v>
      </c>
      <c r="N12" s="3">
        <v>5</v>
      </c>
      <c r="O12" s="3">
        <v>4</v>
      </c>
      <c r="P12" s="3">
        <v>12</v>
      </c>
      <c r="Q12">
        <f t="shared" si="4"/>
        <v>4.5333333333333332</v>
      </c>
      <c r="R12">
        <f t="shared" si="3"/>
        <v>2.5525586292102198</v>
      </c>
      <c r="S12">
        <f t="shared" si="0"/>
        <v>0.65906780407661425</v>
      </c>
      <c r="T12">
        <f t="shared" si="5"/>
        <v>2.2516570899423768E-2</v>
      </c>
    </row>
    <row r="13" spans="1:20" x14ac:dyDescent="0.2">
      <c r="A13" s="2" t="s">
        <v>78</v>
      </c>
      <c r="B13" s="3">
        <v>3</v>
      </c>
      <c r="C13" s="3">
        <v>8</v>
      </c>
      <c r="D13" s="3">
        <v>4</v>
      </c>
      <c r="E13" s="3">
        <v>3</v>
      </c>
      <c r="F13" s="3">
        <v>2</v>
      </c>
      <c r="G13" s="3">
        <v>1</v>
      </c>
      <c r="H13" s="3">
        <v>10</v>
      </c>
      <c r="I13" s="3">
        <v>4</v>
      </c>
      <c r="J13" s="3">
        <v>14</v>
      </c>
      <c r="K13" s="3">
        <v>5</v>
      </c>
      <c r="L13" s="3">
        <v>3</v>
      </c>
      <c r="M13" s="3">
        <v>7</v>
      </c>
      <c r="N13" s="3">
        <v>8</v>
      </c>
      <c r="O13" s="3">
        <v>4</v>
      </c>
      <c r="P13" s="3">
        <v>4</v>
      </c>
      <c r="Q13">
        <f t="shared" si="4"/>
        <v>5.333333333333333</v>
      </c>
      <c r="R13">
        <f t="shared" si="3"/>
        <v>3.3399933466334262</v>
      </c>
      <c r="S13">
        <f t="shared" si="0"/>
        <v>0.86238257386365569</v>
      </c>
      <c r="T13">
        <f t="shared" si="5"/>
        <v>1.7681602570176549E-2</v>
      </c>
    </row>
    <row r="14" spans="1:20" x14ac:dyDescent="0.2">
      <c r="A14" s="2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</row>
    <row r="15" spans="1:20" ht="15.75" x14ac:dyDescent="0.3">
      <c r="A15" s="4" t="s">
        <v>80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20" x14ac:dyDescent="0.2">
      <c r="A16" s="2" t="s">
        <v>74</v>
      </c>
      <c r="B16" s="3">
        <v>0</v>
      </c>
      <c r="C16" s="3">
        <v>1</v>
      </c>
      <c r="D16" s="3">
        <v>0</v>
      </c>
      <c r="E16" s="3">
        <v>0</v>
      </c>
      <c r="F16" s="3">
        <v>0</v>
      </c>
      <c r="G16" s="3">
        <v>1</v>
      </c>
      <c r="H16" s="3">
        <v>0</v>
      </c>
      <c r="I16" s="3">
        <v>0</v>
      </c>
      <c r="J16" s="3">
        <v>0</v>
      </c>
      <c r="K16" s="3">
        <v>0</v>
      </c>
      <c r="L16" s="3">
        <v>1</v>
      </c>
      <c r="M16" s="3">
        <v>2</v>
      </c>
      <c r="N16" s="3">
        <v>0</v>
      </c>
      <c r="O16" s="3">
        <v>0</v>
      </c>
      <c r="P16" s="3">
        <v>0</v>
      </c>
      <c r="Q16">
        <f t="shared" si="4"/>
        <v>0.33333333333333331</v>
      </c>
      <c r="R16">
        <f t="shared" si="3"/>
        <v>0.59628479399994394</v>
      </c>
      <c r="S16">
        <f t="shared" si="0"/>
        <v>0.1539600717839002</v>
      </c>
      <c r="T16">
        <f>_xlfn.T.TEST(B2:P2,B16:P16,2,2)</f>
        <v>0.13389149465938249</v>
      </c>
    </row>
    <row r="17" spans="1:22" x14ac:dyDescent="0.2">
      <c r="A17" s="2" t="s">
        <v>75</v>
      </c>
      <c r="B17" s="3">
        <v>15</v>
      </c>
      <c r="C17" s="3">
        <v>3</v>
      </c>
      <c r="D17" s="3">
        <v>2</v>
      </c>
      <c r="E17" s="3">
        <v>1</v>
      </c>
      <c r="F17" s="3">
        <v>7</v>
      </c>
      <c r="G17" s="3">
        <v>2</v>
      </c>
      <c r="H17" s="3">
        <v>7</v>
      </c>
      <c r="I17" s="3">
        <v>4</v>
      </c>
      <c r="J17" s="3">
        <v>12</v>
      </c>
      <c r="K17" s="3">
        <v>5</v>
      </c>
      <c r="L17" s="3">
        <v>4</v>
      </c>
      <c r="M17" s="3">
        <v>7</v>
      </c>
      <c r="N17" s="3">
        <v>1</v>
      </c>
      <c r="O17" s="3">
        <v>3</v>
      </c>
      <c r="P17" s="3">
        <v>0</v>
      </c>
      <c r="Q17">
        <f t="shared" si="4"/>
        <v>4.8666666666666663</v>
      </c>
      <c r="R17">
        <f t="shared" si="3"/>
        <v>4.0474957964428109</v>
      </c>
      <c r="S17">
        <f t="shared" si="0"/>
        <v>1.0450589208978354</v>
      </c>
      <c r="T17">
        <f t="shared" ref="T17:T20" si="6">_xlfn.T.TEST(B3:P3,B17:P17,2,2)</f>
        <v>6.201282006421952E-4</v>
      </c>
    </row>
    <row r="18" spans="1:22" x14ac:dyDescent="0.2">
      <c r="A18" s="2" t="s">
        <v>76</v>
      </c>
      <c r="B18" s="3">
        <v>2</v>
      </c>
      <c r="C18" s="3">
        <v>10</v>
      </c>
      <c r="D18" s="3">
        <v>16</v>
      </c>
      <c r="E18" s="3">
        <v>7</v>
      </c>
      <c r="F18" s="3">
        <v>13</v>
      </c>
      <c r="G18" s="3">
        <v>8</v>
      </c>
      <c r="H18" s="3">
        <v>4</v>
      </c>
      <c r="I18" s="3">
        <v>8</v>
      </c>
      <c r="J18" s="3">
        <v>7</v>
      </c>
      <c r="K18" s="3">
        <v>10</v>
      </c>
      <c r="L18" s="3">
        <v>6</v>
      </c>
      <c r="M18" s="3">
        <v>4</v>
      </c>
      <c r="N18" s="3">
        <v>3</v>
      </c>
      <c r="O18" s="3">
        <v>9</v>
      </c>
      <c r="P18" s="3">
        <v>18</v>
      </c>
      <c r="Q18">
        <f t="shared" si="4"/>
        <v>8.3333333333333339</v>
      </c>
      <c r="R18">
        <f t="shared" si="3"/>
        <v>4.437216344611663</v>
      </c>
      <c r="S18">
        <f t="shared" si="0"/>
        <v>1.145684333746688</v>
      </c>
      <c r="T18">
        <f t="shared" si="6"/>
        <v>7.7886557153169801E-6</v>
      </c>
    </row>
    <row r="19" spans="1:22" x14ac:dyDescent="0.2">
      <c r="A19" s="2" t="s">
        <v>77</v>
      </c>
      <c r="B19" s="3">
        <v>42</v>
      </c>
      <c r="C19" s="3">
        <v>5</v>
      </c>
      <c r="D19" s="3">
        <v>5</v>
      </c>
      <c r="E19" s="3">
        <v>28</v>
      </c>
      <c r="F19" s="3">
        <v>7</v>
      </c>
      <c r="G19" s="3">
        <v>19</v>
      </c>
      <c r="H19" s="3">
        <v>20</v>
      </c>
      <c r="I19" s="3">
        <v>7</v>
      </c>
      <c r="J19" s="3">
        <v>32</v>
      </c>
      <c r="K19" s="3">
        <v>25</v>
      </c>
      <c r="L19" s="3">
        <v>13</v>
      </c>
      <c r="M19" s="3">
        <v>10</v>
      </c>
      <c r="N19" s="3">
        <v>13</v>
      </c>
      <c r="O19" s="3">
        <v>14</v>
      </c>
      <c r="P19" s="3">
        <v>7</v>
      </c>
      <c r="Q19">
        <f t="shared" si="4"/>
        <v>16.466666666666665</v>
      </c>
      <c r="R19">
        <f t="shared" si="3"/>
        <v>10.713646541781291</v>
      </c>
      <c r="S19">
        <f t="shared" si="0"/>
        <v>2.7662516422314414</v>
      </c>
      <c r="T19">
        <f t="shared" si="6"/>
        <v>5.199566645840875E-5</v>
      </c>
    </row>
    <row r="20" spans="1:22" x14ac:dyDescent="0.2">
      <c r="A20" s="2" t="s">
        <v>78</v>
      </c>
      <c r="B20" s="3">
        <v>45</v>
      </c>
      <c r="C20" s="3">
        <v>18</v>
      </c>
      <c r="D20" s="3">
        <v>20</v>
      </c>
      <c r="E20" s="3">
        <v>31</v>
      </c>
      <c r="F20" s="3">
        <v>13</v>
      </c>
      <c r="G20" s="3">
        <v>31</v>
      </c>
      <c r="H20" s="3">
        <v>75</v>
      </c>
      <c r="I20" s="3">
        <v>50</v>
      </c>
      <c r="J20" s="3">
        <v>9</v>
      </c>
      <c r="K20" s="3">
        <v>17</v>
      </c>
      <c r="L20" s="3">
        <v>34</v>
      </c>
      <c r="M20" s="3">
        <v>50</v>
      </c>
      <c r="N20" s="3">
        <v>33</v>
      </c>
      <c r="O20" s="3">
        <v>13</v>
      </c>
      <c r="P20" s="3">
        <v>43</v>
      </c>
      <c r="Q20">
        <f t="shared" si="4"/>
        <v>32.133333333333333</v>
      </c>
      <c r="R20">
        <f t="shared" si="3"/>
        <v>17.530418008580273</v>
      </c>
      <c r="S20">
        <f t="shared" si="0"/>
        <v>4.5263344666190655</v>
      </c>
      <c r="T20">
        <f t="shared" si="6"/>
        <v>1.0040847703317725E-6</v>
      </c>
    </row>
    <row r="21" spans="1:22" x14ac:dyDescent="0.2">
      <c r="A21" s="2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</row>
    <row r="22" spans="1:22" ht="15.75" x14ac:dyDescent="0.3">
      <c r="A22" s="4" t="s">
        <v>81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22" x14ac:dyDescent="0.2">
      <c r="A23" s="2" t="s">
        <v>74</v>
      </c>
      <c r="B23" s="3">
        <v>0</v>
      </c>
      <c r="C23" s="3">
        <v>0</v>
      </c>
      <c r="D23" s="3">
        <v>0</v>
      </c>
      <c r="E23" s="3">
        <v>0</v>
      </c>
      <c r="F23" s="3">
        <v>1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1</v>
      </c>
      <c r="M23" s="3">
        <v>0</v>
      </c>
      <c r="N23" s="3">
        <v>0</v>
      </c>
      <c r="O23" s="3">
        <v>0</v>
      </c>
      <c r="P23" s="3">
        <v>0</v>
      </c>
      <c r="Q23">
        <f t="shared" si="4"/>
        <v>0.13333333333333333</v>
      </c>
      <c r="R23">
        <f t="shared" si="3"/>
        <v>0.33993463423951897</v>
      </c>
      <c r="S23">
        <f t="shared" si="0"/>
        <v>8.7770745147251097E-2</v>
      </c>
      <c r="T23">
        <f>_xlfn.T.TEST(B2:P2,B23:P23,2,2)</f>
        <v>0.5588598585998743</v>
      </c>
      <c r="U23">
        <f>_xlfn.T.TEST(B9:P9,B23:P23,2,2)</f>
        <v>0.63833685969726406</v>
      </c>
      <c r="V23">
        <f>_xlfn.T.TEST(B16:P16,B23:P23,2,2)</f>
        <v>0.28489026801034001</v>
      </c>
    </row>
    <row r="24" spans="1:22" x14ac:dyDescent="0.2">
      <c r="A24" s="2" t="s">
        <v>75</v>
      </c>
      <c r="B24" s="3">
        <v>3</v>
      </c>
      <c r="C24" s="3">
        <v>2</v>
      </c>
      <c r="D24" s="3">
        <v>4</v>
      </c>
      <c r="E24" s="3">
        <v>3</v>
      </c>
      <c r="F24" s="3">
        <v>3</v>
      </c>
      <c r="G24" s="3">
        <v>0</v>
      </c>
      <c r="H24" s="3">
        <v>3</v>
      </c>
      <c r="I24" s="3">
        <v>0</v>
      </c>
      <c r="J24" s="3">
        <v>3</v>
      </c>
      <c r="K24" s="3">
        <v>3</v>
      </c>
      <c r="L24" s="3">
        <v>3</v>
      </c>
      <c r="M24" s="3">
        <v>0</v>
      </c>
      <c r="N24" s="3">
        <v>6</v>
      </c>
      <c r="O24" s="3">
        <v>4</v>
      </c>
      <c r="P24" s="3">
        <v>1</v>
      </c>
      <c r="Q24">
        <f t="shared" si="4"/>
        <v>2.5333333333333332</v>
      </c>
      <c r="R24">
        <f t="shared" si="3"/>
        <v>1.6275407487644937</v>
      </c>
      <c r="S24">
        <f t="shared" si="0"/>
        <v>0.42022921434925559</v>
      </c>
      <c r="T24">
        <f t="shared" ref="T24:T27" si="7">_xlfn.T.TEST(B3:P3,B24:P24,2,2)</f>
        <v>5.3410349347720882E-4</v>
      </c>
      <c r="U24">
        <f t="shared" ref="U24:U27" si="8">_xlfn.T.TEST(B10:P10,B24:P24,2,2)</f>
        <v>0.75284504764700722</v>
      </c>
      <c r="V24">
        <f t="shared" ref="V24:V27" si="9">_xlfn.T.TEST(B17:P17,B24:P24,2,2)</f>
        <v>5.5138935289881265E-2</v>
      </c>
    </row>
    <row r="25" spans="1:22" x14ac:dyDescent="0.2">
      <c r="A25" s="2" t="s">
        <v>76</v>
      </c>
      <c r="B25" s="3">
        <v>7</v>
      </c>
      <c r="C25" s="3">
        <v>11</v>
      </c>
      <c r="D25" s="3">
        <v>16</v>
      </c>
      <c r="E25" s="3">
        <v>5</v>
      </c>
      <c r="F25" s="3">
        <v>4</v>
      </c>
      <c r="G25" s="3">
        <v>31</v>
      </c>
      <c r="H25" s="3">
        <v>26</v>
      </c>
      <c r="I25" s="3">
        <v>22</v>
      </c>
      <c r="J25" s="3">
        <v>7</v>
      </c>
      <c r="K25" s="3">
        <v>15</v>
      </c>
      <c r="L25" s="3">
        <v>20</v>
      </c>
      <c r="M25" s="3">
        <v>14</v>
      </c>
      <c r="N25" s="3">
        <v>18</v>
      </c>
      <c r="O25" s="3">
        <v>5</v>
      </c>
      <c r="P25" s="3">
        <v>6</v>
      </c>
      <c r="Q25">
        <f t="shared" si="4"/>
        <v>13.8</v>
      </c>
      <c r="R25">
        <f t="shared" si="3"/>
        <v>8.1092539730853179</v>
      </c>
      <c r="S25">
        <f t="shared" si="0"/>
        <v>2.093800372528384</v>
      </c>
      <c r="T25">
        <f t="shared" si="7"/>
        <v>6.4052934042860681E-6</v>
      </c>
      <c r="U25">
        <f t="shared" si="8"/>
        <v>6.8329589860713594E-5</v>
      </c>
      <c r="V25">
        <f t="shared" si="9"/>
        <v>3.5238467944321623E-2</v>
      </c>
    </row>
    <row r="26" spans="1:22" x14ac:dyDescent="0.2">
      <c r="A26" s="2" t="s">
        <v>77</v>
      </c>
      <c r="B26" s="3">
        <v>54</v>
      </c>
      <c r="C26" s="3">
        <v>39</v>
      </c>
      <c r="D26" s="3">
        <v>20</v>
      </c>
      <c r="E26" s="3">
        <v>24</v>
      </c>
      <c r="F26" s="3">
        <v>68</v>
      </c>
      <c r="G26" s="3">
        <v>11</v>
      </c>
      <c r="H26" s="3">
        <v>62</v>
      </c>
      <c r="I26" s="3">
        <v>50</v>
      </c>
      <c r="J26" s="3">
        <v>83</v>
      </c>
      <c r="K26" s="3">
        <v>64</v>
      </c>
      <c r="L26" s="3">
        <v>47</v>
      </c>
      <c r="M26" s="3">
        <v>56</v>
      </c>
      <c r="N26" s="3">
        <v>18</v>
      </c>
      <c r="O26" s="3">
        <v>47</v>
      </c>
      <c r="P26" s="3">
        <v>31</v>
      </c>
      <c r="Q26">
        <f t="shared" si="4"/>
        <v>44.93333333333333</v>
      </c>
      <c r="R26">
        <f t="shared" si="3"/>
        <v>20.068106260653717</v>
      </c>
      <c r="S26">
        <f t="shared" si="0"/>
        <v>5.1815627558288426</v>
      </c>
      <c r="T26">
        <f t="shared" si="7"/>
        <v>1.4776271973233757E-8</v>
      </c>
      <c r="U26">
        <f t="shared" si="8"/>
        <v>3.8724855127634248E-8</v>
      </c>
      <c r="V26">
        <f t="shared" si="9"/>
        <v>6.6125323048991767E-5</v>
      </c>
    </row>
    <row r="27" spans="1:22" x14ac:dyDescent="0.2">
      <c r="A27" s="2" t="s">
        <v>78</v>
      </c>
      <c r="B27" s="3">
        <v>64</v>
      </c>
      <c r="C27" s="3">
        <v>53</v>
      </c>
      <c r="D27" s="3">
        <v>36</v>
      </c>
      <c r="E27" s="3">
        <v>83</v>
      </c>
      <c r="F27" s="3">
        <v>83</v>
      </c>
      <c r="G27" s="3">
        <v>69</v>
      </c>
      <c r="H27" s="3">
        <v>55</v>
      </c>
      <c r="I27" s="3">
        <v>32</v>
      </c>
      <c r="J27" s="3">
        <v>58</v>
      </c>
      <c r="K27" s="3">
        <v>60</v>
      </c>
      <c r="L27" s="3">
        <v>63</v>
      </c>
      <c r="M27" s="3">
        <v>87</v>
      </c>
      <c r="N27" s="3">
        <v>43</v>
      </c>
      <c r="O27" s="3">
        <v>10</v>
      </c>
      <c r="P27" s="3">
        <v>82</v>
      </c>
      <c r="Q27">
        <f t="shared" si="4"/>
        <v>58.533333333333331</v>
      </c>
      <c r="R27">
        <f t="shared" si="3"/>
        <v>20.931210083403098</v>
      </c>
      <c r="S27">
        <f t="shared" si="0"/>
        <v>5.4044152045992639</v>
      </c>
      <c r="T27">
        <f t="shared" si="7"/>
        <v>1.1349008050735598E-10</v>
      </c>
      <c r="U27">
        <f t="shared" si="8"/>
        <v>3.7797961227473861E-10</v>
      </c>
      <c r="V27">
        <f t="shared" si="9"/>
        <v>1.1584061831236795E-3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78550-55E0-4F4E-8C14-B67FD88CFD78}">
  <dimension ref="A1:T31"/>
  <sheetViews>
    <sheetView workbookViewId="0">
      <selection activeCell="A23" sqref="A23"/>
    </sheetView>
  </sheetViews>
  <sheetFormatPr defaultRowHeight="14.25" x14ac:dyDescent="0.2"/>
  <cols>
    <col min="1" max="1" width="35.25" customWidth="1"/>
  </cols>
  <sheetData>
    <row r="1" spans="1:20" x14ac:dyDescent="0.2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20" x14ac:dyDescent="0.2">
      <c r="A2" s="1" t="s">
        <v>1</v>
      </c>
      <c r="Q2" t="s">
        <v>2</v>
      </c>
      <c r="R2" t="s">
        <v>3</v>
      </c>
      <c r="S2" t="s">
        <v>4</v>
      </c>
      <c r="T2" t="s">
        <v>5</v>
      </c>
    </row>
    <row r="3" spans="1:20" x14ac:dyDescent="0.2">
      <c r="A3" s="2" t="s">
        <v>6</v>
      </c>
      <c r="B3" s="3">
        <v>0</v>
      </c>
      <c r="C3" s="3">
        <v>0</v>
      </c>
      <c r="D3" s="3">
        <v>0</v>
      </c>
      <c r="E3" s="3">
        <v>0</v>
      </c>
      <c r="F3" s="3">
        <v>0</v>
      </c>
      <c r="G3" s="3">
        <v>0</v>
      </c>
      <c r="H3" s="3">
        <v>0</v>
      </c>
      <c r="I3" s="3">
        <v>0</v>
      </c>
      <c r="J3" s="3">
        <v>0</v>
      </c>
      <c r="K3" s="3">
        <v>0</v>
      </c>
      <c r="L3" s="3">
        <v>0</v>
      </c>
      <c r="M3" s="3">
        <v>0</v>
      </c>
      <c r="N3" s="3">
        <v>0</v>
      </c>
      <c r="O3" s="3">
        <v>0</v>
      </c>
      <c r="P3" s="3">
        <v>1</v>
      </c>
      <c r="Q3">
        <f>AVERAGE(B3:P3)</f>
        <v>6.6666666666666666E-2</v>
      </c>
      <c r="R3">
        <f>_xlfn.STDEV.P(B3:P3)</f>
        <v>0.24944382578492943</v>
      </c>
      <c r="S3">
        <f>R3/SQRT(15)</f>
        <v>6.4406118871953064E-2</v>
      </c>
    </row>
    <row r="4" spans="1:20" x14ac:dyDescent="0.2">
      <c r="A4" s="2" t="s">
        <v>7</v>
      </c>
      <c r="B4" s="3">
        <v>2</v>
      </c>
      <c r="C4" s="3">
        <v>2</v>
      </c>
      <c r="D4" s="3">
        <v>1</v>
      </c>
      <c r="E4" s="3">
        <v>2</v>
      </c>
      <c r="F4" s="3">
        <v>2</v>
      </c>
      <c r="G4" s="3">
        <v>0</v>
      </c>
      <c r="H4" s="3">
        <v>0</v>
      </c>
      <c r="I4" s="3">
        <v>0</v>
      </c>
      <c r="J4" s="3">
        <v>0</v>
      </c>
      <c r="K4" s="3">
        <v>0</v>
      </c>
      <c r="L4" s="3">
        <v>0</v>
      </c>
      <c r="M4" s="3">
        <v>0</v>
      </c>
      <c r="N4" s="3">
        <v>0</v>
      </c>
      <c r="O4" s="3">
        <v>0</v>
      </c>
      <c r="P4" s="3">
        <v>0</v>
      </c>
      <c r="Q4">
        <f>AVERAGE(B4:P4)</f>
        <v>0.6</v>
      </c>
      <c r="R4">
        <f>_xlfn.STDEV.P(B4:P4)</f>
        <v>0.87939373055152792</v>
      </c>
      <c r="S4">
        <f>R4/SQRT(15)</f>
        <v>0.22705848487901867</v>
      </c>
    </row>
    <row r="5" spans="1:20" x14ac:dyDescent="0.2">
      <c r="A5" s="2" t="s">
        <v>8</v>
      </c>
      <c r="B5" s="3">
        <v>2</v>
      </c>
      <c r="C5" s="3">
        <v>1</v>
      </c>
      <c r="D5" s="3">
        <v>2</v>
      </c>
      <c r="E5" s="3">
        <v>1</v>
      </c>
      <c r="F5" s="3">
        <v>3</v>
      </c>
      <c r="G5" s="3">
        <v>1</v>
      </c>
      <c r="H5" s="3">
        <v>1</v>
      </c>
      <c r="I5" s="3">
        <v>2</v>
      </c>
      <c r="J5" s="3">
        <v>3</v>
      </c>
      <c r="K5" s="3">
        <v>1</v>
      </c>
      <c r="L5" s="3">
        <v>1</v>
      </c>
      <c r="M5" s="3">
        <v>1</v>
      </c>
      <c r="N5" s="3">
        <v>1</v>
      </c>
      <c r="O5" s="3">
        <v>3</v>
      </c>
      <c r="P5" s="3">
        <v>3</v>
      </c>
      <c r="Q5">
        <f>AVERAGE(B5:P5)</f>
        <v>1.7333333333333334</v>
      </c>
      <c r="R5">
        <f>_xlfn.STDEV.P(B5:P5)</f>
        <v>0.85374989832437986</v>
      </c>
      <c r="S5">
        <f>R5/SQRT(15)</f>
        <v>0.22043727586910658</v>
      </c>
    </row>
    <row r="6" spans="1:20" x14ac:dyDescent="0.2">
      <c r="A6" s="2" t="s">
        <v>9</v>
      </c>
      <c r="B6" s="3">
        <v>3</v>
      </c>
      <c r="C6" s="3">
        <v>3</v>
      </c>
      <c r="D6" s="3">
        <v>2</v>
      </c>
      <c r="E6" s="3">
        <v>1</v>
      </c>
      <c r="F6" s="3">
        <v>3</v>
      </c>
      <c r="G6" s="3">
        <v>2</v>
      </c>
      <c r="H6" s="3">
        <v>3</v>
      </c>
      <c r="I6" s="3">
        <v>3</v>
      </c>
      <c r="J6" s="3">
        <v>4</v>
      </c>
      <c r="K6" s="3">
        <v>5</v>
      </c>
      <c r="L6" s="3">
        <v>3</v>
      </c>
      <c r="M6" s="3">
        <v>3</v>
      </c>
      <c r="N6" s="3">
        <v>4</v>
      </c>
      <c r="O6" s="3">
        <v>1</v>
      </c>
      <c r="P6" s="3">
        <v>1</v>
      </c>
      <c r="Q6">
        <f>AVERAGE(B6:P6)</f>
        <v>2.7333333333333334</v>
      </c>
      <c r="R6">
        <f>_xlfn.STDEV.P(B6:P6)</f>
        <v>1.1234866364235145</v>
      </c>
      <c r="S6">
        <f>R6/SQRT(15)</f>
        <v>0.2900830021703239</v>
      </c>
    </row>
    <row r="7" spans="1:20" x14ac:dyDescent="0.2">
      <c r="A7" s="2" t="s">
        <v>10</v>
      </c>
      <c r="B7" s="3">
        <v>3</v>
      </c>
      <c r="C7" s="3">
        <v>3</v>
      </c>
      <c r="D7" s="3">
        <v>2</v>
      </c>
      <c r="E7" s="3">
        <v>1</v>
      </c>
      <c r="F7" s="3">
        <v>3</v>
      </c>
      <c r="G7" s="3">
        <v>2</v>
      </c>
      <c r="H7" s="3">
        <v>4</v>
      </c>
      <c r="I7" s="3">
        <v>4</v>
      </c>
      <c r="J7" s="3">
        <v>6</v>
      </c>
      <c r="K7" s="3">
        <v>1</v>
      </c>
      <c r="L7" s="3">
        <v>4</v>
      </c>
      <c r="M7" s="3">
        <v>1</v>
      </c>
      <c r="N7" s="3">
        <v>1</v>
      </c>
      <c r="O7" s="3">
        <v>5</v>
      </c>
      <c r="P7" s="3">
        <v>3</v>
      </c>
      <c r="Q7">
        <f>AVERAGE(B7:P7)</f>
        <v>2.8666666666666667</v>
      </c>
      <c r="R7">
        <f>_xlfn.STDEV.P(B7:P7)</f>
        <v>1.4996295838935989</v>
      </c>
      <c r="S7">
        <f>R7/SQRT(15)</f>
        <v>0.38720269359332443</v>
      </c>
    </row>
    <row r="8" spans="1:20" x14ac:dyDescent="0.2">
      <c r="A8" s="4" t="s">
        <v>11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</row>
    <row r="9" spans="1:20" x14ac:dyDescent="0.2">
      <c r="A9" s="2" t="s">
        <v>6</v>
      </c>
      <c r="B9" s="3">
        <v>1</v>
      </c>
      <c r="C9" s="3">
        <v>0</v>
      </c>
      <c r="D9" s="3">
        <v>1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1</v>
      </c>
      <c r="Q9">
        <f>AVERAGE(B9:P9)</f>
        <v>0.2</v>
      </c>
      <c r="R9">
        <f>_xlfn.STDEV.P(B9:P9)</f>
        <v>0.4</v>
      </c>
      <c r="S9">
        <f>R9/SQRT(15)</f>
        <v>0.10327955589886445</v>
      </c>
      <c r="T9">
        <f>_xlfn.T.TEST(B3:P3,B9:P9,2,2)</f>
        <v>0.29896351505458635</v>
      </c>
    </row>
    <row r="10" spans="1:20" x14ac:dyDescent="0.2">
      <c r="A10" s="2" t="s">
        <v>7</v>
      </c>
      <c r="B10" s="3">
        <v>5</v>
      </c>
      <c r="C10" s="3">
        <v>3</v>
      </c>
      <c r="D10" s="3">
        <v>1</v>
      </c>
      <c r="E10" s="3">
        <v>2</v>
      </c>
      <c r="F10" s="3">
        <v>1</v>
      </c>
      <c r="G10" s="3">
        <v>5</v>
      </c>
      <c r="H10" s="3">
        <v>2</v>
      </c>
      <c r="I10" s="3">
        <v>1</v>
      </c>
      <c r="J10" s="3">
        <v>0</v>
      </c>
      <c r="K10" s="3">
        <v>4</v>
      </c>
      <c r="L10" s="3">
        <v>1</v>
      </c>
      <c r="M10" s="3">
        <v>0</v>
      </c>
      <c r="N10" s="3">
        <v>2</v>
      </c>
      <c r="O10" s="3">
        <v>5</v>
      </c>
      <c r="P10" s="3">
        <v>3</v>
      </c>
      <c r="Q10">
        <f>AVERAGE(B10:P10)</f>
        <v>2.3333333333333335</v>
      </c>
      <c r="R10">
        <f>_xlfn.STDEV.P(B10:P10)</f>
        <v>1.699673171197595</v>
      </c>
      <c r="S10">
        <f>R10/SQRT(15)</f>
        <v>0.43885372573625553</v>
      </c>
      <c r="T10">
        <f t="shared" ref="T10:T13" si="0">_xlfn.T.TEST(B4:P4,B10:P10,2,2)</f>
        <v>2.1011827317574442E-3</v>
      </c>
    </row>
    <row r="11" spans="1:20" x14ac:dyDescent="0.2">
      <c r="A11" s="2" t="s">
        <v>8</v>
      </c>
      <c r="B11" s="3">
        <v>8</v>
      </c>
      <c r="C11" s="3">
        <v>3</v>
      </c>
      <c r="D11" s="3">
        <v>5</v>
      </c>
      <c r="E11" s="3">
        <v>4</v>
      </c>
      <c r="F11" s="3">
        <v>3</v>
      </c>
      <c r="G11" s="3">
        <v>3</v>
      </c>
      <c r="H11" s="3">
        <v>5</v>
      </c>
      <c r="I11" s="3">
        <v>5</v>
      </c>
      <c r="J11" s="3">
        <v>3</v>
      </c>
      <c r="K11" s="3">
        <v>2</v>
      </c>
      <c r="L11" s="3">
        <v>2</v>
      </c>
      <c r="M11" s="3">
        <v>1</v>
      </c>
      <c r="N11" s="3">
        <v>2</v>
      </c>
      <c r="O11" s="3">
        <v>3</v>
      </c>
      <c r="P11" s="3">
        <v>3</v>
      </c>
      <c r="Q11">
        <f>AVERAGE(B11:P11)</f>
        <v>3.4666666666666668</v>
      </c>
      <c r="R11">
        <f>_xlfn.STDEV.P(B11:P11)</f>
        <v>1.6679994670929073</v>
      </c>
      <c r="S11">
        <f>R11/SQRT(15)</f>
        <v>0.43067561050224507</v>
      </c>
      <c r="T11">
        <f t="shared" si="0"/>
        <v>1.7436728619662201E-3</v>
      </c>
    </row>
    <row r="12" spans="1:20" x14ac:dyDescent="0.2">
      <c r="A12" s="2" t="s">
        <v>9</v>
      </c>
      <c r="B12" s="3">
        <v>3</v>
      </c>
      <c r="C12" s="3">
        <v>5</v>
      </c>
      <c r="D12" s="3">
        <v>6</v>
      </c>
      <c r="E12" s="3">
        <v>2</v>
      </c>
      <c r="F12" s="3">
        <v>7</v>
      </c>
      <c r="G12" s="3">
        <v>6</v>
      </c>
      <c r="H12" s="3">
        <v>1</v>
      </c>
      <c r="I12" s="3">
        <v>2</v>
      </c>
      <c r="J12" s="3">
        <v>4</v>
      </c>
      <c r="K12" s="3">
        <v>4</v>
      </c>
      <c r="L12" s="3">
        <v>3</v>
      </c>
      <c r="M12" s="3">
        <v>4</v>
      </c>
      <c r="N12" s="3">
        <v>5</v>
      </c>
      <c r="O12" s="3">
        <v>4</v>
      </c>
      <c r="P12" s="3">
        <v>12</v>
      </c>
      <c r="Q12">
        <f>AVERAGE(B12:P12)</f>
        <v>4.5333333333333332</v>
      </c>
      <c r="R12">
        <f>_xlfn.STDEV.P(B12:P12)</f>
        <v>2.5525586292102198</v>
      </c>
      <c r="S12">
        <f>R12/SQRT(15)</f>
        <v>0.65906780407661425</v>
      </c>
      <c r="T12">
        <f t="shared" si="0"/>
        <v>2.2516570899423768E-2</v>
      </c>
    </row>
    <row r="13" spans="1:20" x14ac:dyDescent="0.2">
      <c r="A13" s="2" t="s">
        <v>10</v>
      </c>
      <c r="B13" s="3">
        <v>3</v>
      </c>
      <c r="C13" s="3">
        <v>8</v>
      </c>
      <c r="D13" s="3">
        <v>4</v>
      </c>
      <c r="E13" s="3">
        <v>3</v>
      </c>
      <c r="F13" s="3">
        <v>2</v>
      </c>
      <c r="G13" s="3">
        <v>1</v>
      </c>
      <c r="H13" s="3">
        <v>10</v>
      </c>
      <c r="I13" s="3">
        <v>4</v>
      </c>
      <c r="J13" s="3">
        <v>14</v>
      </c>
      <c r="K13" s="3">
        <v>5</v>
      </c>
      <c r="L13" s="3">
        <v>3</v>
      </c>
      <c r="M13" s="3">
        <v>7</v>
      </c>
      <c r="N13" s="3">
        <v>8</v>
      </c>
      <c r="O13" s="3">
        <v>4</v>
      </c>
      <c r="P13" s="3">
        <v>4</v>
      </c>
      <c r="Q13">
        <f>AVERAGE(B13:P13)</f>
        <v>5.333333333333333</v>
      </c>
      <c r="R13">
        <f>_xlfn.STDEV.P(B13:P13)</f>
        <v>3.3399933466334262</v>
      </c>
      <c r="S13">
        <f>R13/SQRT(15)</f>
        <v>0.86238257386365569</v>
      </c>
      <c r="T13">
        <f t="shared" si="0"/>
        <v>1.7681602570176549E-2</v>
      </c>
    </row>
    <row r="14" spans="1:20" ht="17.25" x14ac:dyDescent="0.3">
      <c r="A14" s="6" t="s">
        <v>54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</row>
    <row r="15" spans="1:20" x14ac:dyDescent="0.2">
      <c r="A15" t="s">
        <v>49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>
        <f>AVERAGE(B15:P15)</f>
        <v>0</v>
      </c>
      <c r="R15">
        <f>_xlfn.STDEV.P(B15:P15)</f>
        <v>0</v>
      </c>
      <c r="S15">
        <f>R15/SQRT(15)</f>
        <v>0</v>
      </c>
      <c r="T15">
        <f>_xlfn.T.TEST(B3:P3,B15:P15,2,2)</f>
        <v>0.3258747068716612</v>
      </c>
    </row>
    <row r="16" spans="1:20" x14ac:dyDescent="0.2">
      <c r="A16" t="s">
        <v>50</v>
      </c>
      <c r="B16" s="3">
        <v>0</v>
      </c>
      <c r="C16" s="3">
        <v>0</v>
      </c>
      <c r="D16" s="3">
        <v>0</v>
      </c>
      <c r="E16" s="3">
        <v>1</v>
      </c>
      <c r="F16" s="3">
        <v>0</v>
      </c>
      <c r="G16" s="3">
        <v>0</v>
      </c>
      <c r="H16" s="3">
        <v>0</v>
      </c>
      <c r="I16" s="3">
        <v>0</v>
      </c>
      <c r="J16" s="3">
        <v>1</v>
      </c>
      <c r="K16" s="3">
        <v>0</v>
      </c>
      <c r="L16" s="3">
        <v>1</v>
      </c>
      <c r="M16" s="3">
        <v>0</v>
      </c>
      <c r="N16" s="3">
        <v>0</v>
      </c>
      <c r="O16" s="3">
        <v>0</v>
      </c>
      <c r="P16" s="3">
        <v>1</v>
      </c>
      <c r="Q16">
        <f>AVERAGE(B16:P16)</f>
        <v>0.26666666666666666</v>
      </c>
      <c r="R16">
        <f>_xlfn.STDEV.P(B16:P16)</f>
        <v>0.44221663871405331</v>
      </c>
      <c r="S16">
        <f>R16/SQRT(15)</f>
        <v>0.11417984514369003</v>
      </c>
      <c r="T16">
        <f t="shared" ref="T16:T19" si="1">_xlfn.T.TEST(B4:P4,B16:P16,2,2)</f>
        <v>0.21556290061033875</v>
      </c>
    </row>
    <row r="17" spans="1:20" x14ac:dyDescent="0.2">
      <c r="A17" t="s">
        <v>51</v>
      </c>
      <c r="B17" s="3">
        <v>1</v>
      </c>
      <c r="C17" s="3">
        <v>1</v>
      </c>
      <c r="D17" s="3">
        <v>2</v>
      </c>
      <c r="E17" s="3">
        <v>2</v>
      </c>
      <c r="F17" s="3">
        <v>2</v>
      </c>
      <c r="G17" s="3">
        <v>1</v>
      </c>
      <c r="H17" s="3">
        <v>0</v>
      </c>
      <c r="I17" s="3">
        <v>3</v>
      </c>
      <c r="J17" s="3">
        <v>2</v>
      </c>
      <c r="K17" s="3">
        <v>1</v>
      </c>
      <c r="L17" s="3">
        <v>2</v>
      </c>
      <c r="M17" s="3">
        <v>3</v>
      </c>
      <c r="N17" s="3">
        <v>1</v>
      </c>
      <c r="O17" s="3">
        <v>2</v>
      </c>
      <c r="P17" s="3">
        <v>2</v>
      </c>
      <c r="Q17">
        <f>AVERAGE(B17:P17)</f>
        <v>1.6666666666666667</v>
      </c>
      <c r="R17">
        <f>_xlfn.STDEV.P(B17:P17)</f>
        <v>0.78881063774661553</v>
      </c>
      <c r="S17">
        <f>R17/SQRT(15)</f>
        <v>0.20367003088692623</v>
      </c>
      <c r="T17">
        <f t="shared" si="1"/>
        <v>0.83163544029955705</v>
      </c>
    </row>
    <row r="18" spans="1:20" x14ac:dyDescent="0.2">
      <c r="A18" t="s">
        <v>52</v>
      </c>
      <c r="B18" s="3">
        <v>1</v>
      </c>
      <c r="C18" s="3">
        <v>7</v>
      </c>
      <c r="D18" s="3">
        <v>2</v>
      </c>
      <c r="E18" s="3">
        <v>1</v>
      </c>
      <c r="F18" s="3">
        <v>2</v>
      </c>
      <c r="G18" s="3">
        <v>2</v>
      </c>
      <c r="H18" s="3">
        <v>1</v>
      </c>
      <c r="I18" s="3">
        <v>3</v>
      </c>
      <c r="J18" s="3">
        <v>2</v>
      </c>
      <c r="K18" s="3">
        <v>1</v>
      </c>
      <c r="L18" s="3">
        <v>1</v>
      </c>
      <c r="M18" s="3">
        <v>3</v>
      </c>
      <c r="N18" s="3">
        <v>2</v>
      </c>
      <c r="O18" s="3">
        <v>2</v>
      </c>
      <c r="P18" s="3">
        <v>3</v>
      </c>
      <c r="Q18">
        <f>AVERAGE(B18:P18)</f>
        <v>2.2000000000000002</v>
      </c>
      <c r="R18">
        <f>_xlfn.STDEV.P(B18:P18)</f>
        <v>1.4696938456699069</v>
      </c>
      <c r="S18">
        <f>R18/SQRT(15)</f>
        <v>0.3794733192202055</v>
      </c>
      <c r="T18">
        <f t="shared" si="1"/>
        <v>0.28991812276300533</v>
      </c>
    </row>
    <row r="19" spans="1:20" x14ac:dyDescent="0.2">
      <c r="A19" t="s">
        <v>53</v>
      </c>
      <c r="B19" s="3">
        <v>1</v>
      </c>
      <c r="C19" s="3">
        <v>1</v>
      </c>
      <c r="D19" s="3">
        <v>5</v>
      </c>
      <c r="E19" s="3">
        <v>3</v>
      </c>
      <c r="F19" s="3">
        <v>2</v>
      </c>
      <c r="G19" s="3">
        <v>3</v>
      </c>
      <c r="H19" s="3">
        <v>1</v>
      </c>
      <c r="I19" s="3">
        <v>2</v>
      </c>
      <c r="J19" s="3">
        <v>0</v>
      </c>
      <c r="K19" s="3">
        <v>4</v>
      </c>
      <c r="L19" s="3">
        <v>4</v>
      </c>
      <c r="M19" s="3">
        <v>0</v>
      </c>
      <c r="N19" s="3">
        <v>5</v>
      </c>
      <c r="O19" s="3">
        <v>1</v>
      </c>
      <c r="P19" s="3">
        <v>4</v>
      </c>
      <c r="Q19">
        <f>AVERAGE(B19:P19)</f>
        <v>2.4</v>
      </c>
      <c r="R19">
        <f>_xlfn.STDEV.P(B19:P19)</f>
        <v>1.6653327995729061</v>
      </c>
      <c r="S19">
        <f>R19/SQRT(15)</f>
        <v>0.42998707990925594</v>
      </c>
      <c r="T19">
        <f t="shared" si="1"/>
        <v>0.44242538138620902</v>
      </c>
    </row>
    <row r="20" spans="1:20" ht="17.25" x14ac:dyDescent="0.3">
      <c r="A20" s="6" t="s">
        <v>55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</row>
    <row r="21" spans="1:20" x14ac:dyDescent="0.2">
      <c r="A21" t="s">
        <v>49</v>
      </c>
      <c r="B21" s="3">
        <v>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>
        <f>AVERAGE(B21:P21)</f>
        <v>0</v>
      </c>
      <c r="R21">
        <f>_xlfn.STDEV.P(B21:P21)</f>
        <v>0</v>
      </c>
      <c r="S21">
        <f>R21/SQRT(15)</f>
        <v>0</v>
      </c>
      <c r="T21">
        <f>_xlfn.T.TEST(B3:P3,B21:P21,2,2)</f>
        <v>0.3258747068716612</v>
      </c>
    </row>
    <row r="22" spans="1:20" x14ac:dyDescent="0.2">
      <c r="A22" t="s">
        <v>50</v>
      </c>
      <c r="B22" s="3">
        <v>0</v>
      </c>
      <c r="C22" s="3">
        <v>1</v>
      </c>
      <c r="D22" s="3">
        <v>1</v>
      </c>
      <c r="E22" s="3">
        <v>1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1</v>
      </c>
      <c r="N22" s="3">
        <v>0</v>
      </c>
      <c r="O22" s="3">
        <v>2</v>
      </c>
      <c r="P22" s="3">
        <v>0</v>
      </c>
      <c r="Q22">
        <f>AVERAGE(B22:P22)</f>
        <v>0.4</v>
      </c>
      <c r="R22">
        <f>_xlfn.STDEV.P(B22:P22)</f>
        <v>0.61101009266077866</v>
      </c>
      <c r="S22">
        <f>R22/SQRT(15)</f>
        <v>0.15776212754932309</v>
      </c>
      <c r="T22">
        <f t="shared" ref="T22:T25" si="2">_xlfn.T.TEST(B4:P4,B22:P22,2,2)</f>
        <v>0.49041885921342743</v>
      </c>
    </row>
    <row r="23" spans="1:20" x14ac:dyDescent="0.2">
      <c r="A23" t="s">
        <v>51</v>
      </c>
      <c r="B23" s="3">
        <v>0</v>
      </c>
      <c r="C23" s="3">
        <v>5</v>
      </c>
      <c r="D23" s="3">
        <v>0</v>
      </c>
      <c r="E23" s="3">
        <v>3</v>
      </c>
      <c r="F23" s="3">
        <v>5</v>
      </c>
      <c r="G23" s="3">
        <v>2</v>
      </c>
      <c r="H23" s="3">
        <v>1</v>
      </c>
      <c r="I23" s="3">
        <v>2</v>
      </c>
      <c r="J23" s="3">
        <v>3</v>
      </c>
      <c r="K23" s="3">
        <v>3</v>
      </c>
      <c r="L23" s="3">
        <v>3</v>
      </c>
      <c r="M23" s="3">
        <v>0</v>
      </c>
      <c r="N23" s="3">
        <v>1</v>
      </c>
      <c r="O23" s="3">
        <v>4</v>
      </c>
      <c r="P23" s="3">
        <v>1</v>
      </c>
      <c r="Q23">
        <f>AVERAGE(B23:P23)</f>
        <v>2.2000000000000002</v>
      </c>
      <c r="R23">
        <f>_xlfn.STDEV.P(B23:P23)</f>
        <v>1.6411378166788229</v>
      </c>
      <c r="S23">
        <f>R23/SQRT(15)</f>
        <v>0.42373996218855209</v>
      </c>
      <c r="T23">
        <f t="shared" si="2"/>
        <v>0.35330499727088083</v>
      </c>
    </row>
    <row r="24" spans="1:20" x14ac:dyDescent="0.2">
      <c r="A24" t="s">
        <v>52</v>
      </c>
      <c r="B24" s="3">
        <v>1</v>
      </c>
      <c r="C24" s="3">
        <v>3</v>
      </c>
      <c r="D24" s="3">
        <v>4</v>
      </c>
      <c r="E24" s="3">
        <v>5</v>
      </c>
      <c r="F24" s="3">
        <v>5</v>
      </c>
      <c r="G24" s="3">
        <v>5</v>
      </c>
      <c r="H24" s="3">
        <v>0</v>
      </c>
      <c r="I24" s="3">
        <v>1</v>
      </c>
      <c r="J24" s="3">
        <v>4</v>
      </c>
      <c r="K24" s="3">
        <v>2</v>
      </c>
      <c r="L24" s="3">
        <v>2</v>
      </c>
      <c r="M24" s="3">
        <v>1</v>
      </c>
      <c r="N24" s="3">
        <v>2</v>
      </c>
      <c r="O24" s="3">
        <v>2</v>
      </c>
      <c r="P24" s="3">
        <v>2</v>
      </c>
      <c r="Q24">
        <f>AVERAGE(B24:P24)</f>
        <v>2.6</v>
      </c>
      <c r="R24">
        <f>_xlfn.STDEV.P(B24:P24)</f>
        <v>1.5832456116050557</v>
      </c>
      <c r="S24">
        <f>R24/SQRT(15)</f>
        <v>0.40879225911349043</v>
      </c>
      <c r="T24">
        <f t="shared" si="2"/>
        <v>0.79907469468155456</v>
      </c>
    </row>
    <row r="25" spans="1:20" x14ac:dyDescent="0.2">
      <c r="A25" t="s">
        <v>53</v>
      </c>
      <c r="B25" s="3">
        <v>0</v>
      </c>
      <c r="C25" s="3">
        <v>1</v>
      </c>
      <c r="D25" s="3">
        <v>0</v>
      </c>
      <c r="E25" s="3">
        <v>0</v>
      </c>
      <c r="F25" s="3">
        <v>5</v>
      </c>
      <c r="G25" s="3">
        <v>1</v>
      </c>
      <c r="H25" s="3">
        <v>1</v>
      </c>
      <c r="I25" s="3">
        <v>1</v>
      </c>
      <c r="J25" s="3">
        <v>11</v>
      </c>
      <c r="K25" s="3">
        <v>3</v>
      </c>
      <c r="L25" s="3">
        <v>2</v>
      </c>
      <c r="M25" s="3"/>
      <c r="N25" s="3"/>
      <c r="O25" s="3"/>
      <c r="P25" s="3"/>
      <c r="Q25">
        <f>AVERAGE(B25:P25)</f>
        <v>2.2727272727272729</v>
      </c>
      <c r="R25">
        <f>_xlfn.STDEV.P(B25:P25)</f>
        <v>3.1069104528427385</v>
      </c>
      <c r="S25">
        <f>R25/SQRT(15)</f>
        <v>0.80220082946784466</v>
      </c>
      <c r="T25">
        <f t="shared" si="2"/>
        <v>0.54130460413812775</v>
      </c>
    </row>
    <row r="26" spans="1:20" ht="17.25" x14ac:dyDescent="0.3">
      <c r="A26" s="6" t="s">
        <v>56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</row>
    <row r="27" spans="1:20" x14ac:dyDescent="0.2">
      <c r="A27" t="s">
        <v>49</v>
      </c>
      <c r="B27" s="3">
        <v>0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>
        <f>AVERAGE(B27:P27)</f>
        <v>0</v>
      </c>
      <c r="R27">
        <f>_xlfn.STDEV.P(B27:P27)</f>
        <v>0</v>
      </c>
      <c r="S27">
        <f>R27/SQRT(15)</f>
        <v>0</v>
      </c>
      <c r="T27">
        <f>_xlfn.T.TEST(B3:P3,B27:P27,2,2)</f>
        <v>0.3258747068716612</v>
      </c>
    </row>
    <row r="28" spans="1:20" x14ac:dyDescent="0.2">
      <c r="A28" t="s">
        <v>50</v>
      </c>
      <c r="B28" s="3">
        <v>0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1</v>
      </c>
      <c r="J28" s="3">
        <v>1</v>
      </c>
      <c r="K28" s="3">
        <v>0</v>
      </c>
      <c r="L28" s="3">
        <v>0</v>
      </c>
      <c r="M28" s="3">
        <v>0</v>
      </c>
      <c r="N28" s="3">
        <v>1</v>
      </c>
      <c r="O28" s="3">
        <v>0</v>
      </c>
      <c r="P28" s="3">
        <v>1</v>
      </c>
      <c r="Q28">
        <f>AVERAGE(B28:P28)</f>
        <v>0.26666666666666666</v>
      </c>
      <c r="R28">
        <f>_xlfn.STDEV.P(B28:P28)</f>
        <v>0.44221663871405331</v>
      </c>
      <c r="S28">
        <f>R28/SQRT(15)</f>
        <v>0.11417984514369003</v>
      </c>
      <c r="T28">
        <f t="shared" ref="T28:T31" si="3">_xlfn.T.TEST(B4:P4,B28:P28,2,2)</f>
        <v>0.21556290061033875</v>
      </c>
    </row>
    <row r="29" spans="1:20" x14ac:dyDescent="0.2">
      <c r="A29" t="s">
        <v>51</v>
      </c>
      <c r="B29" s="3">
        <v>0</v>
      </c>
      <c r="C29" s="3">
        <v>2</v>
      </c>
      <c r="D29" s="3">
        <v>0</v>
      </c>
      <c r="E29" s="3">
        <v>0</v>
      </c>
      <c r="F29" s="3">
        <v>3</v>
      </c>
      <c r="G29" s="3">
        <v>0</v>
      </c>
      <c r="H29" s="3">
        <v>0</v>
      </c>
      <c r="I29" s="3">
        <v>0</v>
      </c>
      <c r="J29" s="3">
        <v>1</v>
      </c>
      <c r="K29" s="3">
        <v>2</v>
      </c>
      <c r="L29" s="3">
        <v>1</v>
      </c>
      <c r="M29" s="3">
        <v>0</v>
      </c>
      <c r="N29" s="3">
        <v>2</v>
      </c>
      <c r="O29" s="3">
        <v>4</v>
      </c>
      <c r="P29" s="3">
        <v>3</v>
      </c>
      <c r="Q29">
        <f>AVERAGE(B29:P29)</f>
        <v>1.2</v>
      </c>
      <c r="R29">
        <f>_xlfn.STDEV.P(B29:P29)</f>
        <v>1.3266499161421599</v>
      </c>
      <c r="S29">
        <f>R29/SQRT(15)</f>
        <v>0.34253953543107007</v>
      </c>
      <c r="T29">
        <f t="shared" si="3"/>
        <v>0.21632991128778969</v>
      </c>
    </row>
    <row r="30" spans="1:20" x14ac:dyDescent="0.2">
      <c r="A30" t="s">
        <v>52</v>
      </c>
      <c r="B30" s="3">
        <v>2</v>
      </c>
      <c r="C30" s="3">
        <v>5</v>
      </c>
      <c r="D30" s="3">
        <v>3</v>
      </c>
      <c r="E30" s="3">
        <v>3</v>
      </c>
      <c r="F30" s="3">
        <v>1</v>
      </c>
      <c r="G30" s="3">
        <v>4</v>
      </c>
      <c r="H30" s="3">
        <v>4</v>
      </c>
      <c r="I30" s="3">
        <v>1</v>
      </c>
      <c r="J30" s="3">
        <v>2</v>
      </c>
      <c r="K30" s="3">
        <v>1</v>
      </c>
      <c r="L30" s="3">
        <v>4</v>
      </c>
      <c r="M30" s="3">
        <v>5</v>
      </c>
      <c r="N30" s="3">
        <v>2</v>
      </c>
      <c r="O30" s="3">
        <v>2</v>
      </c>
      <c r="P30" s="3">
        <v>3</v>
      </c>
      <c r="Q30">
        <f>AVERAGE(B30:P30)</f>
        <v>2.8</v>
      </c>
      <c r="R30">
        <f>_xlfn.STDEV.P(B30:P30)</f>
        <v>1.3266499161421599</v>
      </c>
      <c r="S30">
        <f>R30/SQRT(15)</f>
        <v>0.34253953543107007</v>
      </c>
      <c r="T30">
        <f t="shared" si="3"/>
        <v>0.88693403341501975</v>
      </c>
    </row>
    <row r="31" spans="1:20" x14ac:dyDescent="0.2">
      <c r="A31" t="s">
        <v>53</v>
      </c>
      <c r="B31" s="3">
        <v>2</v>
      </c>
      <c r="C31" s="3">
        <v>3</v>
      </c>
      <c r="D31" s="3">
        <v>3</v>
      </c>
      <c r="E31" s="3">
        <v>3</v>
      </c>
      <c r="F31" s="3">
        <v>4</v>
      </c>
      <c r="G31" s="3">
        <v>2</v>
      </c>
      <c r="H31" s="3">
        <v>5</v>
      </c>
      <c r="I31" s="3">
        <v>8</v>
      </c>
      <c r="J31" s="3">
        <v>2</v>
      </c>
      <c r="K31" s="3">
        <v>1</v>
      </c>
      <c r="L31" s="3">
        <v>1</v>
      </c>
      <c r="M31" s="3">
        <v>4</v>
      </c>
      <c r="N31" s="3">
        <v>2</v>
      </c>
      <c r="O31" s="3">
        <v>2</v>
      </c>
      <c r="P31" s="3">
        <v>0</v>
      </c>
      <c r="Q31">
        <f>AVERAGE(B31:P31)</f>
        <v>2.8</v>
      </c>
      <c r="R31">
        <f>_xlfn.STDEV.P(B31:P31)</f>
        <v>1.8690461025168248</v>
      </c>
      <c r="S31">
        <f>R31/SQRT(15)</f>
        <v>0.48258562855610282</v>
      </c>
      <c r="T31">
        <f t="shared" si="3"/>
        <v>0.9178354697600275</v>
      </c>
    </row>
  </sheetData>
  <mergeCells count="1">
    <mergeCell ref="A1:P1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D5C4A-7283-455B-A4C1-A31D39DBCE40}">
  <dimension ref="A1:T36"/>
  <sheetViews>
    <sheetView workbookViewId="0">
      <selection activeCell="E11" sqref="E11"/>
    </sheetView>
  </sheetViews>
  <sheetFormatPr defaultRowHeight="14.25" x14ac:dyDescent="0.2"/>
  <cols>
    <col min="1" max="1" width="36.375" customWidth="1"/>
  </cols>
  <sheetData>
    <row r="1" spans="1:20" x14ac:dyDescent="0.2">
      <c r="A1" s="8" t="s">
        <v>35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20" x14ac:dyDescent="0.2">
      <c r="A2" s="1" t="s">
        <v>1</v>
      </c>
      <c r="Q2" t="s">
        <v>2</v>
      </c>
      <c r="R2" t="s">
        <v>3</v>
      </c>
      <c r="S2" t="s">
        <v>4</v>
      </c>
      <c r="T2" t="s">
        <v>5</v>
      </c>
    </row>
    <row r="3" spans="1:20" x14ac:dyDescent="0.2">
      <c r="A3" s="2" t="s">
        <v>32</v>
      </c>
      <c r="B3" s="3">
        <v>11</v>
      </c>
      <c r="C3" s="3">
        <v>11</v>
      </c>
      <c r="D3" s="3">
        <v>12</v>
      </c>
      <c r="E3" s="3">
        <v>9</v>
      </c>
      <c r="F3" s="3">
        <v>12</v>
      </c>
      <c r="G3" s="3">
        <v>11</v>
      </c>
      <c r="H3" s="3">
        <v>9</v>
      </c>
      <c r="I3" s="3">
        <v>10</v>
      </c>
      <c r="J3" s="3">
        <v>12</v>
      </c>
      <c r="K3" s="3">
        <v>9</v>
      </c>
      <c r="L3" s="3">
        <v>11</v>
      </c>
      <c r="M3" s="3">
        <v>9</v>
      </c>
      <c r="N3" s="3">
        <v>11</v>
      </c>
      <c r="O3" s="3">
        <v>10</v>
      </c>
      <c r="P3" s="3">
        <v>7</v>
      </c>
      <c r="Q3">
        <f>AVERAGE(B3:P3)</f>
        <v>10.266666666666667</v>
      </c>
      <c r="R3">
        <f>_xlfn.STDEV.P(B3:P3)</f>
        <v>1.3888444437333105</v>
      </c>
      <c r="S3">
        <f>R3/SQRT(15)</f>
        <v>0.35859809340345433</v>
      </c>
    </row>
    <row r="4" spans="1:20" x14ac:dyDescent="0.2">
      <c r="A4" s="2" t="s">
        <v>33</v>
      </c>
      <c r="B4" s="3">
        <v>13</v>
      </c>
      <c r="C4" s="3">
        <v>8</v>
      </c>
      <c r="D4" s="3">
        <v>11</v>
      </c>
      <c r="E4" s="3">
        <v>13</v>
      </c>
      <c r="F4" s="3">
        <v>12</v>
      </c>
      <c r="G4" s="3">
        <v>12</v>
      </c>
      <c r="H4" s="3">
        <v>13</v>
      </c>
      <c r="I4" s="3">
        <v>12</v>
      </c>
      <c r="J4" s="3">
        <v>11</v>
      </c>
      <c r="K4" s="3">
        <v>12</v>
      </c>
      <c r="L4" s="3">
        <v>12</v>
      </c>
      <c r="M4" s="3">
        <v>11</v>
      </c>
      <c r="N4" s="3">
        <v>13</v>
      </c>
      <c r="O4" s="3">
        <v>11</v>
      </c>
      <c r="P4" s="3">
        <v>14</v>
      </c>
      <c r="Q4">
        <f>AVERAGE(B4:P4)</f>
        <v>11.866666666666667</v>
      </c>
      <c r="R4">
        <f>_xlfn.STDEV.P(B4:P4)</f>
        <v>1.3597385369580759</v>
      </c>
      <c r="S4">
        <f>R4/SQRT(15)</f>
        <v>0.35108298058900439</v>
      </c>
    </row>
    <row r="5" spans="1:20" x14ac:dyDescent="0.2">
      <c r="A5" s="2" t="s">
        <v>34</v>
      </c>
      <c r="B5" s="3">
        <v>10</v>
      </c>
      <c r="C5" s="3">
        <v>9</v>
      </c>
      <c r="D5" s="3">
        <v>10</v>
      </c>
      <c r="E5" s="3">
        <v>13</v>
      </c>
      <c r="F5" s="3">
        <v>14</v>
      </c>
      <c r="G5" s="3">
        <v>11</v>
      </c>
      <c r="H5" s="3">
        <v>16</v>
      </c>
      <c r="I5" s="3">
        <v>11</v>
      </c>
      <c r="J5" s="3">
        <v>13</v>
      </c>
      <c r="K5" s="3">
        <v>16</v>
      </c>
      <c r="L5" s="3">
        <v>11</v>
      </c>
      <c r="M5" s="3">
        <v>10</v>
      </c>
      <c r="N5" s="3">
        <v>15</v>
      </c>
      <c r="O5" s="3">
        <v>11</v>
      </c>
      <c r="P5" s="3">
        <v>12</v>
      </c>
      <c r="Q5">
        <f>AVERAGE(B5:P5)</f>
        <v>12.133333333333333</v>
      </c>
      <c r="R5">
        <f>_xlfn.STDEV.P(B5:P5)</f>
        <v>2.1868292622475631</v>
      </c>
      <c r="S5">
        <f>R5/SQRT(15)</f>
        <v>0.56463688757892427</v>
      </c>
    </row>
    <row r="6" spans="1:20" x14ac:dyDescent="0.2">
      <c r="A6" s="2" t="s">
        <v>37</v>
      </c>
      <c r="B6" s="3">
        <v>4</v>
      </c>
      <c r="C6" s="3">
        <v>5</v>
      </c>
      <c r="D6" s="3">
        <v>4</v>
      </c>
      <c r="E6" s="3">
        <v>6</v>
      </c>
      <c r="F6" s="3">
        <v>9</v>
      </c>
      <c r="G6" s="3">
        <v>4</v>
      </c>
      <c r="H6" s="3">
        <v>8</v>
      </c>
      <c r="I6" s="3">
        <v>6</v>
      </c>
      <c r="J6" s="3">
        <v>8</v>
      </c>
      <c r="K6" s="3">
        <v>5</v>
      </c>
      <c r="L6" s="3">
        <v>6</v>
      </c>
      <c r="M6" s="3">
        <v>9</v>
      </c>
      <c r="N6" s="3">
        <v>4</v>
      </c>
      <c r="O6" s="3">
        <v>5</v>
      </c>
      <c r="P6" s="3">
        <v>8</v>
      </c>
      <c r="Q6">
        <f>AVERAGE(B6:P6)</f>
        <v>6.0666666666666664</v>
      </c>
      <c r="R6">
        <f>_xlfn.STDEV.P(B6:P6)</f>
        <v>1.8061622912192088</v>
      </c>
      <c r="S6">
        <f>R6/SQRT(15)</f>
        <v>0.46634909829598842</v>
      </c>
    </row>
    <row r="7" spans="1:20" x14ac:dyDescent="0.2">
      <c r="A7" s="2" t="s">
        <v>38</v>
      </c>
      <c r="B7" s="3">
        <v>1</v>
      </c>
      <c r="C7" s="3">
        <v>4</v>
      </c>
      <c r="D7" s="3">
        <v>4</v>
      </c>
      <c r="E7" s="3">
        <v>6</v>
      </c>
      <c r="F7" s="3">
        <v>3</v>
      </c>
      <c r="G7" s="3">
        <v>3</v>
      </c>
      <c r="H7" s="3">
        <v>0</v>
      </c>
      <c r="I7" s="3">
        <v>3</v>
      </c>
      <c r="J7" s="3">
        <v>1</v>
      </c>
      <c r="K7" s="3">
        <v>2</v>
      </c>
      <c r="L7" s="3">
        <v>4</v>
      </c>
      <c r="M7" s="3">
        <v>2</v>
      </c>
      <c r="N7" s="3">
        <v>2</v>
      </c>
      <c r="O7" s="3">
        <v>1</v>
      </c>
      <c r="P7" s="3">
        <v>1</v>
      </c>
      <c r="Q7">
        <f>AVERAGE(B7:P7)</f>
        <v>2.4666666666666668</v>
      </c>
      <c r="R7">
        <f>_xlfn.STDEV.P(B7:P7)</f>
        <v>1.54344492037203</v>
      </c>
      <c r="S7">
        <f>R7/SQRT(15)</f>
        <v>0.39851576482595363</v>
      </c>
    </row>
    <row r="8" spans="1:20" x14ac:dyDescent="0.2">
      <c r="A8" s="2" t="s">
        <v>39</v>
      </c>
      <c r="B8" s="3">
        <v>0</v>
      </c>
      <c r="C8" s="3">
        <v>0</v>
      </c>
      <c r="D8" s="3">
        <v>1</v>
      </c>
      <c r="E8" s="3">
        <v>1</v>
      </c>
      <c r="F8" s="3">
        <v>1</v>
      </c>
      <c r="G8" s="3">
        <v>0</v>
      </c>
      <c r="H8" s="3">
        <v>1</v>
      </c>
      <c r="I8" s="3">
        <v>2</v>
      </c>
      <c r="J8" s="3">
        <v>1</v>
      </c>
      <c r="K8" s="3">
        <v>0</v>
      </c>
      <c r="L8" s="3">
        <v>0</v>
      </c>
      <c r="M8" s="3">
        <v>1</v>
      </c>
      <c r="N8" s="3">
        <v>1</v>
      </c>
      <c r="O8" s="3">
        <v>0</v>
      </c>
      <c r="P8" s="3">
        <v>1</v>
      </c>
      <c r="Q8">
        <f t="shared" ref="Q8:Q29" si="0">AVERAGE(B8:P8)</f>
        <v>0.66666666666666663</v>
      </c>
      <c r="R8">
        <f t="shared" ref="R8:R29" si="1">_xlfn.STDEV.P(B8:P8)</f>
        <v>0.59628479399994394</v>
      </c>
      <c r="S8">
        <f t="shared" ref="S8:S36" si="2">R8/SQRT(15)</f>
        <v>0.1539600717839002</v>
      </c>
    </row>
    <row r="9" spans="1:20" x14ac:dyDescent="0.2">
      <c r="A9" s="4" t="s">
        <v>11</v>
      </c>
    </row>
    <row r="10" spans="1:20" x14ac:dyDescent="0.2">
      <c r="A10" s="2" t="s">
        <v>32</v>
      </c>
      <c r="B10" s="3">
        <v>14</v>
      </c>
      <c r="C10" s="3">
        <v>15</v>
      </c>
      <c r="D10" s="3">
        <v>10</v>
      </c>
      <c r="E10" s="3">
        <v>13</v>
      </c>
      <c r="F10" s="3">
        <v>12</v>
      </c>
      <c r="G10" s="3">
        <v>12</v>
      </c>
      <c r="H10" s="3">
        <v>11</v>
      </c>
      <c r="I10" s="3">
        <v>14</v>
      </c>
      <c r="J10" s="3">
        <v>8</v>
      </c>
      <c r="K10" s="3">
        <v>10</v>
      </c>
      <c r="L10" s="3">
        <v>12</v>
      </c>
      <c r="M10" s="3">
        <v>10</v>
      </c>
      <c r="N10" s="3">
        <v>11</v>
      </c>
      <c r="O10" s="3">
        <v>10</v>
      </c>
      <c r="P10" s="3">
        <v>13</v>
      </c>
      <c r="Q10">
        <f t="shared" si="0"/>
        <v>11.666666666666666</v>
      </c>
      <c r="R10">
        <f t="shared" si="1"/>
        <v>1.8499249234015476</v>
      </c>
      <c r="S10">
        <f t="shared" si="2"/>
        <v>0.47764856133788164</v>
      </c>
      <c r="T10">
        <f>_xlfn.T.TEST(B3:P3,B10:P10,2,2)</f>
        <v>3.1478825322148567E-2</v>
      </c>
    </row>
    <row r="11" spans="1:20" x14ac:dyDescent="0.2">
      <c r="A11" s="2" t="s">
        <v>33</v>
      </c>
      <c r="B11" s="3">
        <v>16</v>
      </c>
      <c r="C11" s="3">
        <v>9</v>
      </c>
      <c r="D11" s="3">
        <v>10</v>
      </c>
      <c r="E11" s="3">
        <v>14</v>
      </c>
      <c r="F11" s="3">
        <v>12</v>
      </c>
      <c r="G11" s="3">
        <v>17</v>
      </c>
      <c r="H11" s="3">
        <v>20</v>
      </c>
      <c r="I11" s="3">
        <v>9</v>
      </c>
      <c r="J11" s="3">
        <v>18</v>
      </c>
      <c r="K11" s="3">
        <v>13</v>
      </c>
      <c r="L11" s="3">
        <v>17</v>
      </c>
      <c r="M11" s="3">
        <v>15</v>
      </c>
      <c r="N11" s="3">
        <v>11</v>
      </c>
      <c r="O11" s="3">
        <v>15</v>
      </c>
      <c r="P11" s="3">
        <v>13</v>
      </c>
      <c r="Q11">
        <f t="shared" si="0"/>
        <v>13.933333333333334</v>
      </c>
      <c r="R11">
        <f t="shared" si="1"/>
        <v>3.2345358588555206</v>
      </c>
      <c r="S11">
        <f t="shared" si="2"/>
        <v>0.83515356760387571</v>
      </c>
      <c r="T11">
        <f t="shared" ref="T11:T15" si="3">_xlfn.T.TEST(B4:P4,B11:P11,2,2)</f>
        <v>3.5923486185605209E-2</v>
      </c>
    </row>
    <row r="12" spans="1:20" x14ac:dyDescent="0.2">
      <c r="A12" s="2" t="s">
        <v>34</v>
      </c>
      <c r="B12" s="3">
        <v>17</v>
      </c>
      <c r="C12" s="3">
        <v>16</v>
      </c>
      <c r="D12" s="3">
        <v>16</v>
      </c>
      <c r="E12" s="3">
        <v>13</v>
      </c>
      <c r="F12" s="3">
        <v>12</v>
      </c>
      <c r="G12" s="3">
        <v>13</v>
      </c>
      <c r="H12" s="3">
        <v>15</v>
      </c>
      <c r="I12" s="3">
        <v>15</v>
      </c>
      <c r="J12" s="3">
        <v>12</v>
      </c>
      <c r="K12" s="3">
        <v>11</v>
      </c>
      <c r="L12" s="3">
        <v>15</v>
      </c>
      <c r="M12" s="3">
        <v>17</v>
      </c>
      <c r="N12" s="3">
        <v>13</v>
      </c>
      <c r="O12" s="3">
        <v>16</v>
      </c>
      <c r="P12" s="3">
        <v>12</v>
      </c>
      <c r="Q12">
        <f t="shared" si="0"/>
        <v>14.2</v>
      </c>
      <c r="R12">
        <f t="shared" si="1"/>
        <v>1.9390719429665315</v>
      </c>
      <c r="S12">
        <f t="shared" si="2"/>
        <v>0.500666222813829</v>
      </c>
      <c r="T12">
        <f t="shared" si="3"/>
        <v>1.3219223002710567E-2</v>
      </c>
    </row>
    <row r="13" spans="1:20" x14ac:dyDescent="0.2">
      <c r="A13" s="2" t="s">
        <v>37</v>
      </c>
      <c r="B13" s="3">
        <v>10</v>
      </c>
      <c r="C13" s="3">
        <v>8</v>
      </c>
      <c r="D13" s="3">
        <v>7</v>
      </c>
      <c r="E13" s="3">
        <v>8</v>
      </c>
      <c r="F13" s="3">
        <v>8</v>
      </c>
      <c r="G13" s="3">
        <v>3</v>
      </c>
      <c r="H13" s="3">
        <v>6</v>
      </c>
      <c r="I13" s="3">
        <v>6</v>
      </c>
      <c r="J13" s="3">
        <v>7</v>
      </c>
      <c r="K13" s="3">
        <v>6</v>
      </c>
      <c r="L13" s="3">
        <v>7</v>
      </c>
      <c r="M13" s="3">
        <v>8</v>
      </c>
      <c r="N13" s="3">
        <v>9</v>
      </c>
      <c r="O13" s="3">
        <v>8</v>
      </c>
      <c r="P13" s="3">
        <v>5</v>
      </c>
      <c r="Q13">
        <f t="shared" si="0"/>
        <v>7.0666666666666664</v>
      </c>
      <c r="R13">
        <f t="shared" si="1"/>
        <v>1.6519348924485155</v>
      </c>
      <c r="S13">
        <f t="shared" si="2"/>
        <v>0.42652775516480274</v>
      </c>
      <c r="T13">
        <f t="shared" si="3"/>
        <v>0.13756885272954267</v>
      </c>
    </row>
    <row r="14" spans="1:20" x14ac:dyDescent="0.2">
      <c r="A14" s="2" t="s">
        <v>38</v>
      </c>
      <c r="B14" s="3">
        <v>4</v>
      </c>
      <c r="C14" s="3">
        <v>4</v>
      </c>
      <c r="D14" s="3">
        <v>5</v>
      </c>
      <c r="E14" s="3">
        <v>1</v>
      </c>
      <c r="F14" s="3">
        <v>6</v>
      </c>
      <c r="G14" s="3">
        <v>1</v>
      </c>
      <c r="H14" s="3">
        <v>3</v>
      </c>
      <c r="I14" s="3">
        <v>1</v>
      </c>
      <c r="J14" s="3">
        <v>4</v>
      </c>
      <c r="K14" s="3">
        <v>2</v>
      </c>
      <c r="L14" s="3">
        <v>3</v>
      </c>
      <c r="M14" s="3">
        <v>3</v>
      </c>
      <c r="N14" s="3">
        <v>4</v>
      </c>
      <c r="O14" s="3">
        <v>5</v>
      </c>
      <c r="P14" s="3">
        <v>2</v>
      </c>
      <c r="Q14">
        <f t="shared" si="0"/>
        <v>3.2</v>
      </c>
      <c r="R14">
        <f t="shared" si="1"/>
        <v>1.5143755588800729</v>
      </c>
      <c r="S14">
        <f t="shared" si="2"/>
        <v>0.39101008796307146</v>
      </c>
      <c r="T14">
        <f t="shared" si="3"/>
        <v>0.2149021451505248</v>
      </c>
    </row>
    <row r="15" spans="1:20" x14ac:dyDescent="0.2">
      <c r="A15" s="2" t="s">
        <v>39</v>
      </c>
      <c r="B15" s="3">
        <v>0</v>
      </c>
      <c r="C15" s="3">
        <v>0</v>
      </c>
      <c r="D15" s="3">
        <v>0</v>
      </c>
      <c r="E15" s="3">
        <v>1</v>
      </c>
      <c r="F15" s="3">
        <v>1</v>
      </c>
      <c r="G15" s="3">
        <v>1</v>
      </c>
      <c r="H15" s="3">
        <v>0</v>
      </c>
      <c r="I15" s="3">
        <v>0</v>
      </c>
      <c r="J15" s="3">
        <v>1</v>
      </c>
      <c r="K15" s="3">
        <v>0</v>
      </c>
      <c r="L15" s="3">
        <v>0</v>
      </c>
      <c r="M15" s="3">
        <v>1</v>
      </c>
      <c r="N15" s="3">
        <v>0</v>
      </c>
      <c r="O15" s="3">
        <v>2</v>
      </c>
      <c r="P15" s="3">
        <v>1</v>
      </c>
      <c r="Q15">
        <f t="shared" si="0"/>
        <v>0.53333333333333333</v>
      </c>
      <c r="R15">
        <f t="shared" si="1"/>
        <v>0.6182412330330469</v>
      </c>
      <c r="S15">
        <f t="shared" si="2"/>
        <v>0.15962919996504862</v>
      </c>
      <c r="T15">
        <f t="shared" si="3"/>
        <v>0.56600928840603748</v>
      </c>
    </row>
    <row r="16" spans="1:20" ht="17.25" x14ac:dyDescent="0.3">
      <c r="A16" s="6" t="s">
        <v>54</v>
      </c>
    </row>
    <row r="17" spans="1:20" x14ac:dyDescent="0.2">
      <c r="A17" s="2" t="s">
        <v>32</v>
      </c>
      <c r="B17" s="3">
        <v>12</v>
      </c>
      <c r="C17" s="3">
        <v>12</v>
      </c>
      <c r="D17" s="3">
        <v>10</v>
      </c>
      <c r="E17" s="3">
        <v>10</v>
      </c>
      <c r="F17" s="3">
        <v>13</v>
      </c>
      <c r="G17" s="3">
        <v>8</v>
      </c>
      <c r="H17" s="3">
        <v>14</v>
      </c>
      <c r="I17" s="3">
        <v>11</v>
      </c>
      <c r="J17" s="3">
        <v>9</v>
      </c>
      <c r="K17" s="3">
        <v>12</v>
      </c>
      <c r="L17" s="3">
        <v>10</v>
      </c>
      <c r="M17" s="3">
        <v>8</v>
      </c>
      <c r="N17" s="3">
        <v>12</v>
      </c>
      <c r="O17" s="3">
        <v>7</v>
      </c>
      <c r="P17" s="3">
        <v>9</v>
      </c>
      <c r="Q17">
        <f t="shared" si="0"/>
        <v>10.466666666666667</v>
      </c>
      <c r="R17">
        <f t="shared" si="1"/>
        <v>1.9618585292749549</v>
      </c>
      <c r="S17">
        <f t="shared" si="2"/>
        <v>0.50654969409979178</v>
      </c>
      <c r="T17">
        <f>_xlfn.T.TEST(B3:P3,B17:P17,2,2)</f>
        <v>0.75785994750496077</v>
      </c>
    </row>
    <row r="18" spans="1:20" x14ac:dyDescent="0.2">
      <c r="A18" s="2" t="s">
        <v>33</v>
      </c>
      <c r="B18" s="3">
        <v>16</v>
      </c>
      <c r="C18" s="3">
        <v>12</v>
      </c>
      <c r="D18" s="3">
        <v>14</v>
      </c>
      <c r="E18" s="3">
        <v>15</v>
      </c>
      <c r="F18" s="3">
        <v>13</v>
      </c>
      <c r="G18" s="3">
        <v>11</v>
      </c>
      <c r="H18" s="3">
        <v>13</v>
      </c>
      <c r="I18" s="3">
        <v>14</v>
      </c>
      <c r="J18" s="3">
        <v>13</v>
      </c>
      <c r="K18" s="3">
        <v>12</v>
      </c>
      <c r="L18" s="3">
        <v>12</v>
      </c>
      <c r="M18" s="3">
        <v>11</v>
      </c>
      <c r="N18" s="3">
        <v>11</v>
      </c>
      <c r="O18" s="3">
        <v>14</v>
      </c>
      <c r="P18" s="3">
        <v>12</v>
      </c>
      <c r="Q18">
        <f t="shared" si="0"/>
        <v>12.866666666666667</v>
      </c>
      <c r="R18">
        <f t="shared" si="1"/>
        <v>1.4544949486180951</v>
      </c>
      <c r="S18">
        <f t="shared" si="2"/>
        <v>0.37554898087604632</v>
      </c>
      <c r="T18">
        <f t="shared" ref="T18:T22" si="4">_xlfn.T.TEST(B4:P4,B18:P18,2,2)</f>
        <v>7.0663050180328341E-2</v>
      </c>
    </row>
    <row r="19" spans="1:20" x14ac:dyDescent="0.2">
      <c r="A19" s="2" t="s">
        <v>34</v>
      </c>
      <c r="B19" s="3">
        <v>11</v>
      </c>
      <c r="C19" s="3">
        <v>14</v>
      </c>
      <c r="D19" s="3">
        <v>10</v>
      </c>
      <c r="E19" s="3">
        <v>11</v>
      </c>
      <c r="F19" s="3">
        <v>12</v>
      </c>
      <c r="G19" s="3">
        <v>11</v>
      </c>
      <c r="H19" s="3">
        <v>11</v>
      </c>
      <c r="I19" s="3">
        <v>11</v>
      </c>
      <c r="J19" s="3">
        <v>13</v>
      </c>
      <c r="K19" s="3">
        <v>14</v>
      </c>
      <c r="L19" s="3">
        <v>11</v>
      </c>
      <c r="M19" s="3">
        <v>12</v>
      </c>
      <c r="N19" s="3">
        <v>13</v>
      </c>
      <c r="O19" s="3">
        <v>12</v>
      </c>
      <c r="P19" s="3">
        <v>13</v>
      </c>
      <c r="Q19">
        <f t="shared" si="0"/>
        <v>11.933333333333334</v>
      </c>
      <c r="R19">
        <f t="shared" si="1"/>
        <v>1.1813363431112902</v>
      </c>
      <c r="S19">
        <f t="shared" si="2"/>
        <v>0.3050197322093065</v>
      </c>
      <c r="T19">
        <f t="shared" si="4"/>
        <v>0.76558014560877752</v>
      </c>
    </row>
    <row r="20" spans="1:20" x14ac:dyDescent="0.2">
      <c r="A20" s="2" t="s">
        <v>37</v>
      </c>
      <c r="B20" s="3">
        <v>9</v>
      </c>
      <c r="C20" s="3">
        <v>10</v>
      </c>
      <c r="D20" s="3">
        <v>6</v>
      </c>
      <c r="E20" s="3">
        <v>8</v>
      </c>
      <c r="F20" s="3">
        <v>7</v>
      </c>
      <c r="G20" s="3">
        <v>6</v>
      </c>
      <c r="H20" s="3">
        <v>7</v>
      </c>
      <c r="I20" s="3">
        <v>6</v>
      </c>
      <c r="J20" s="3">
        <v>6</v>
      </c>
      <c r="K20" s="3">
        <v>7</v>
      </c>
      <c r="L20" s="3">
        <v>6</v>
      </c>
      <c r="M20" s="3">
        <v>6</v>
      </c>
      <c r="N20" s="3">
        <v>6</v>
      </c>
      <c r="O20" s="3">
        <v>7</v>
      </c>
      <c r="P20" s="3">
        <v>8</v>
      </c>
      <c r="Q20">
        <f t="shared" si="0"/>
        <v>7</v>
      </c>
      <c r="R20">
        <f t="shared" si="1"/>
        <v>1.2110601416389966</v>
      </c>
      <c r="S20">
        <f t="shared" si="2"/>
        <v>0.31269438398822857</v>
      </c>
      <c r="T20">
        <f t="shared" si="4"/>
        <v>0.11951439277640388</v>
      </c>
    </row>
    <row r="21" spans="1:20" x14ac:dyDescent="0.2">
      <c r="A21" s="2" t="s">
        <v>38</v>
      </c>
      <c r="B21" s="3">
        <v>4</v>
      </c>
      <c r="C21" s="3">
        <v>3</v>
      </c>
      <c r="D21" s="3">
        <v>3</v>
      </c>
      <c r="E21" s="3">
        <v>3</v>
      </c>
      <c r="F21" s="3">
        <v>4</v>
      </c>
      <c r="G21" s="3">
        <v>3</v>
      </c>
      <c r="H21" s="3">
        <v>3</v>
      </c>
      <c r="I21" s="3">
        <v>2</v>
      </c>
      <c r="J21" s="3">
        <v>2</v>
      </c>
      <c r="K21" s="3">
        <v>5</v>
      </c>
      <c r="L21" s="3">
        <v>3</v>
      </c>
      <c r="M21" s="3">
        <v>2</v>
      </c>
      <c r="N21" s="3">
        <v>4</v>
      </c>
      <c r="O21" s="3">
        <v>3</v>
      </c>
      <c r="P21" s="3">
        <v>4</v>
      </c>
      <c r="Q21">
        <f t="shared" si="0"/>
        <v>3.2</v>
      </c>
      <c r="R21">
        <f t="shared" si="1"/>
        <v>0.83266639978645307</v>
      </c>
      <c r="S21">
        <f t="shared" si="2"/>
        <v>0.21499353995462797</v>
      </c>
      <c r="T21">
        <f t="shared" si="4"/>
        <v>0.12890959034131658</v>
      </c>
    </row>
    <row r="22" spans="1:20" x14ac:dyDescent="0.2">
      <c r="A22" s="2" t="s">
        <v>39</v>
      </c>
      <c r="B22" s="3">
        <v>2</v>
      </c>
      <c r="C22" s="3">
        <v>0</v>
      </c>
      <c r="D22" s="3">
        <v>0</v>
      </c>
      <c r="E22" s="3">
        <v>1</v>
      </c>
      <c r="F22" s="3">
        <v>0</v>
      </c>
      <c r="G22" s="3">
        <v>1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1</v>
      </c>
      <c r="N22" s="3">
        <v>1</v>
      </c>
      <c r="O22" s="3">
        <v>0</v>
      </c>
      <c r="P22" s="3">
        <v>0</v>
      </c>
      <c r="Q22">
        <f t="shared" si="0"/>
        <v>0.4</v>
      </c>
      <c r="R22">
        <f t="shared" si="1"/>
        <v>0.61101009266077866</v>
      </c>
      <c r="S22">
        <f t="shared" si="2"/>
        <v>0.15776212754932309</v>
      </c>
      <c r="T22">
        <f t="shared" si="4"/>
        <v>0.25237978583086723</v>
      </c>
    </row>
    <row r="23" spans="1:20" ht="17.25" x14ac:dyDescent="0.3">
      <c r="A23" s="6" t="s">
        <v>55</v>
      </c>
    </row>
    <row r="24" spans="1:20" x14ac:dyDescent="0.2">
      <c r="A24" s="2" t="s">
        <v>32</v>
      </c>
      <c r="B24" s="3">
        <v>9</v>
      </c>
      <c r="C24" s="3">
        <v>12</v>
      </c>
      <c r="D24" s="3">
        <v>10</v>
      </c>
      <c r="E24" s="3">
        <v>9</v>
      </c>
      <c r="F24" s="3">
        <v>9</v>
      </c>
      <c r="G24" s="3">
        <v>10</v>
      </c>
      <c r="H24" s="3">
        <v>10</v>
      </c>
      <c r="I24" s="3">
        <v>8</v>
      </c>
      <c r="J24" s="3">
        <v>10</v>
      </c>
      <c r="K24" s="3">
        <v>10</v>
      </c>
      <c r="L24" s="3">
        <v>8</v>
      </c>
      <c r="M24" s="3">
        <v>12</v>
      </c>
      <c r="N24" s="3">
        <v>6</v>
      </c>
      <c r="O24" s="3">
        <v>8</v>
      </c>
      <c r="P24" s="3">
        <v>10</v>
      </c>
      <c r="Q24">
        <f t="shared" si="0"/>
        <v>9.4</v>
      </c>
      <c r="R24">
        <f t="shared" si="1"/>
        <v>1.4966629547095767</v>
      </c>
      <c r="S24">
        <f t="shared" si="2"/>
        <v>0.38643671323171835</v>
      </c>
      <c r="T24">
        <f>_xlfn.T.TEST(B3:P3,B24:P24,2,2)</f>
        <v>0.12347018072490984</v>
      </c>
    </row>
    <row r="25" spans="1:20" x14ac:dyDescent="0.2">
      <c r="A25" s="2" t="s">
        <v>33</v>
      </c>
      <c r="B25" s="3">
        <v>14</v>
      </c>
      <c r="C25" s="3">
        <v>16</v>
      </c>
      <c r="D25" s="3">
        <v>13</v>
      </c>
      <c r="E25" s="3">
        <v>11</v>
      </c>
      <c r="F25" s="3">
        <v>13</v>
      </c>
      <c r="G25" s="3">
        <v>13</v>
      </c>
      <c r="H25" s="3">
        <v>13</v>
      </c>
      <c r="I25" s="3">
        <v>12</v>
      </c>
      <c r="J25" s="3">
        <v>7</v>
      </c>
      <c r="K25" s="3">
        <v>12</v>
      </c>
      <c r="L25" s="3">
        <v>9</v>
      </c>
      <c r="M25" s="3">
        <v>16</v>
      </c>
      <c r="N25" s="3">
        <v>15</v>
      </c>
      <c r="O25" s="3">
        <v>13</v>
      </c>
      <c r="P25" s="3">
        <v>13</v>
      </c>
      <c r="Q25">
        <f t="shared" si="0"/>
        <v>12.666666666666666</v>
      </c>
      <c r="R25">
        <f t="shared" si="1"/>
        <v>2.2997584414213788</v>
      </c>
      <c r="S25">
        <f t="shared" si="2"/>
        <v>0.59379507626166161</v>
      </c>
      <c r="T25">
        <f t="shared" ref="T25:T29" si="5">_xlfn.T.TEST(B4:P4,B25:P25,2,2)</f>
        <v>0.2720623465570205</v>
      </c>
    </row>
    <row r="26" spans="1:20" x14ac:dyDescent="0.2">
      <c r="A26" s="2" t="s">
        <v>34</v>
      </c>
      <c r="B26" s="3">
        <v>16</v>
      </c>
      <c r="C26" s="3">
        <v>15</v>
      </c>
      <c r="D26" s="3">
        <v>13</v>
      </c>
      <c r="E26" s="3">
        <v>12</v>
      </c>
      <c r="F26" s="3">
        <v>11</v>
      </c>
      <c r="G26" s="3">
        <v>16</v>
      </c>
      <c r="H26" s="3">
        <v>13</v>
      </c>
      <c r="I26" s="3">
        <v>12</v>
      </c>
      <c r="J26" s="3">
        <v>12</v>
      </c>
      <c r="K26" s="3">
        <v>12</v>
      </c>
      <c r="L26" s="3">
        <v>15</v>
      </c>
      <c r="M26" s="3">
        <v>14</v>
      </c>
      <c r="N26" s="3">
        <v>12</v>
      </c>
      <c r="O26" s="3">
        <v>13</v>
      </c>
      <c r="P26" s="3">
        <v>13</v>
      </c>
      <c r="Q26">
        <f t="shared" si="0"/>
        <v>13.266666666666667</v>
      </c>
      <c r="R26">
        <f t="shared" si="1"/>
        <v>1.5260697523012796</v>
      </c>
      <c r="S26">
        <f t="shared" si="2"/>
        <v>0.39402951572091555</v>
      </c>
      <c r="T26">
        <f t="shared" si="5"/>
        <v>0.12301768920953392</v>
      </c>
    </row>
    <row r="27" spans="1:20" x14ac:dyDescent="0.2">
      <c r="A27" s="2" t="s">
        <v>37</v>
      </c>
      <c r="B27" s="3">
        <v>8</v>
      </c>
      <c r="C27" s="3">
        <v>8</v>
      </c>
      <c r="D27" s="3">
        <v>5</v>
      </c>
      <c r="E27" s="3">
        <v>5</v>
      </c>
      <c r="F27" s="3">
        <v>8</v>
      </c>
      <c r="G27" s="3">
        <v>7</v>
      </c>
      <c r="H27" s="3">
        <v>10</v>
      </c>
      <c r="I27" s="3">
        <v>4</v>
      </c>
      <c r="J27" s="3">
        <v>10</v>
      </c>
      <c r="K27" s="3">
        <v>8</v>
      </c>
      <c r="L27" s="3">
        <v>4</v>
      </c>
      <c r="M27" s="3">
        <v>8</v>
      </c>
      <c r="N27" s="3">
        <v>8</v>
      </c>
      <c r="O27" s="3">
        <v>4</v>
      </c>
      <c r="P27" s="3">
        <v>5</v>
      </c>
      <c r="Q27">
        <f t="shared" si="0"/>
        <v>6.8</v>
      </c>
      <c r="R27">
        <f t="shared" si="1"/>
        <v>2.0396078054371141</v>
      </c>
      <c r="S27">
        <f t="shared" si="2"/>
        <v>0.52662447088350661</v>
      </c>
      <c r="T27">
        <f t="shared" si="5"/>
        <v>0.32248283666544808</v>
      </c>
    </row>
    <row r="28" spans="1:20" x14ac:dyDescent="0.2">
      <c r="A28" s="2" t="s">
        <v>38</v>
      </c>
      <c r="B28" s="3">
        <v>2</v>
      </c>
      <c r="C28" s="3">
        <v>3</v>
      </c>
      <c r="D28" s="3">
        <v>1</v>
      </c>
      <c r="E28" s="3">
        <v>4</v>
      </c>
      <c r="F28" s="3">
        <v>3</v>
      </c>
      <c r="G28" s="3">
        <v>3</v>
      </c>
      <c r="H28" s="3">
        <v>4</v>
      </c>
      <c r="I28" s="3">
        <v>3</v>
      </c>
      <c r="J28" s="3">
        <v>3</v>
      </c>
      <c r="K28" s="3">
        <v>4</v>
      </c>
      <c r="L28" s="3">
        <v>4</v>
      </c>
      <c r="M28" s="3">
        <v>1</v>
      </c>
      <c r="N28" s="3">
        <v>2</v>
      </c>
      <c r="O28" s="3">
        <v>3</v>
      </c>
      <c r="P28" s="3">
        <v>3</v>
      </c>
      <c r="Q28">
        <f t="shared" si="0"/>
        <v>2.8666666666666667</v>
      </c>
      <c r="R28">
        <f t="shared" si="1"/>
        <v>0.95684667296048831</v>
      </c>
      <c r="S28">
        <f t="shared" si="2"/>
        <v>0.24705674861666305</v>
      </c>
      <c r="T28">
        <f t="shared" si="5"/>
        <v>0.41681229442270717</v>
      </c>
    </row>
    <row r="29" spans="1:20" x14ac:dyDescent="0.2">
      <c r="A29" s="2" t="s">
        <v>39</v>
      </c>
      <c r="B29" s="3">
        <v>0</v>
      </c>
      <c r="C29" s="3">
        <v>0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1</v>
      </c>
      <c r="Q29">
        <f t="shared" si="0"/>
        <v>6.6666666666666666E-2</v>
      </c>
      <c r="R29">
        <f t="shared" si="1"/>
        <v>0.24944382578492943</v>
      </c>
      <c r="S29">
        <f t="shared" si="2"/>
        <v>6.4406118871953064E-2</v>
      </c>
      <c r="T29">
        <f t="shared" si="5"/>
        <v>1.6896880635866071E-3</v>
      </c>
    </row>
    <row r="30" spans="1:20" ht="17.25" x14ac:dyDescent="0.3">
      <c r="A30" s="6" t="s">
        <v>56</v>
      </c>
    </row>
    <row r="31" spans="1:20" x14ac:dyDescent="0.2">
      <c r="A31" s="2" t="s">
        <v>32</v>
      </c>
      <c r="B31" s="3">
        <v>12</v>
      </c>
      <c r="C31" s="3">
        <v>15</v>
      </c>
      <c r="D31" s="3">
        <v>11</v>
      </c>
      <c r="E31" s="3">
        <v>10</v>
      </c>
      <c r="F31" s="3">
        <v>10</v>
      </c>
      <c r="G31" s="3">
        <v>13</v>
      </c>
      <c r="H31" s="3">
        <v>8</v>
      </c>
      <c r="I31" s="3">
        <v>8</v>
      </c>
      <c r="J31" s="3">
        <v>6</v>
      </c>
      <c r="K31" s="3">
        <v>8</v>
      </c>
      <c r="L31" s="3">
        <v>14</v>
      </c>
      <c r="M31" s="3">
        <v>9</v>
      </c>
      <c r="N31" s="3">
        <v>12</v>
      </c>
      <c r="O31" s="3">
        <v>10</v>
      </c>
      <c r="P31" s="3">
        <v>8</v>
      </c>
      <c r="Q31">
        <f t="shared" ref="Q31:Q36" si="6">AVERAGE(B31:P31)</f>
        <v>10.266666666666667</v>
      </c>
      <c r="R31">
        <f t="shared" ref="R31:R36" si="7">_xlfn.STDEV.P(B31:P31)</f>
        <v>2.462158041682585</v>
      </c>
      <c r="S31">
        <f t="shared" si="2"/>
        <v>0.6357264727444879</v>
      </c>
      <c r="T31">
        <f>_xlfn.T.TEST(B3:P3,B31:P31,2,2)</f>
        <v>1</v>
      </c>
    </row>
    <row r="32" spans="1:20" x14ac:dyDescent="0.2">
      <c r="A32" s="2" t="s">
        <v>33</v>
      </c>
      <c r="B32" s="3">
        <v>13</v>
      </c>
      <c r="C32" s="3">
        <v>14</v>
      </c>
      <c r="D32" s="3">
        <v>14</v>
      </c>
      <c r="E32" s="3">
        <v>13</v>
      </c>
      <c r="F32" s="3">
        <v>12</v>
      </c>
      <c r="G32" s="3">
        <v>16</v>
      </c>
      <c r="H32" s="3">
        <v>13</v>
      </c>
      <c r="I32" s="3">
        <v>14</v>
      </c>
      <c r="J32" s="3">
        <v>14</v>
      </c>
      <c r="K32" s="3">
        <v>13</v>
      </c>
      <c r="L32" s="3">
        <v>14</v>
      </c>
      <c r="M32" s="3">
        <v>11</v>
      </c>
      <c r="N32" s="3">
        <v>11</v>
      </c>
      <c r="O32" s="3">
        <v>11</v>
      </c>
      <c r="P32" s="3">
        <v>17</v>
      </c>
      <c r="Q32">
        <f t="shared" si="6"/>
        <v>13.333333333333334</v>
      </c>
      <c r="R32">
        <f t="shared" si="7"/>
        <v>1.6599866130651644</v>
      </c>
      <c r="S32">
        <f t="shared" si="2"/>
        <v>0.4286067004885758</v>
      </c>
      <c r="T32">
        <f t="shared" ref="T32:T36" si="8">_xlfn.T.TEST(B4:P4,B32:P32,2,2)</f>
        <v>1.6247947419281011E-2</v>
      </c>
    </row>
    <row r="33" spans="1:20" x14ac:dyDescent="0.2">
      <c r="A33" s="2" t="s">
        <v>34</v>
      </c>
      <c r="B33" s="3">
        <v>15</v>
      </c>
      <c r="C33" s="3">
        <v>15</v>
      </c>
      <c r="D33" s="3">
        <v>12</v>
      </c>
      <c r="E33" s="3">
        <v>12</v>
      </c>
      <c r="F33" s="3">
        <v>11</v>
      </c>
      <c r="G33" s="3">
        <v>12</v>
      </c>
      <c r="H33" s="3">
        <v>11</v>
      </c>
      <c r="I33" s="3">
        <v>13</v>
      </c>
      <c r="J33" s="3">
        <v>14</v>
      </c>
      <c r="K33" s="3">
        <v>14</v>
      </c>
      <c r="L33" s="3">
        <v>11</v>
      </c>
      <c r="M33" s="3">
        <v>14</v>
      </c>
      <c r="N33" s="3">
        <v>12</v>
      </c>
      <c r="O33" s="3">
        <v>16</v>
      </c>
      <c r="P33" s="3">
        <v>13</v>
      </c>
      <c r="Q33">
        <f t="shared" si="6"/>
        <v>13</v>
      </c>
      <c r="R33">
        <f t="shared" si="7"/>
        <v>1.5491933384829668</v>
      </c>
      <c r="S33">
        <f t="shared" si="2"/>
        <v>0.4</v>
      </c>
      <c r="T33">
        <f t="shared" si="8"/>
        <v>0.23639405452439793</v>
      </c>
    </row>
    <row r="34" spans="1:20" x14ac:dyDescent="0.2">
      <c r="A34" s="2" t="s">
        <v>37</v>
      </c>
      <c r="B34" s="3">
        <v>6</v>
      </c>
      <c r="C34" s="3">
        <v>7</v>
      </c>
      <c r="D34" s="3">
        <v>5</v>
      </c>
      <c r="E34" s="3">
        <v>8</v>
      </c>
      <c r="F34" s="3">
        <v>9</v>
      </c>
      <c r="G34" s="3">
        <v>10</v>
      </c>
      <c r="H34" s="3">
        <v>10</v>
      </c>
      <c r="I34" s="3">
        <v>6</v>
      </c>
      <c r="J34" s="3">
        <v>5</v>
      </c>
      <c r="K34" s="3">
        <v>7</v>
      </c>
      <c r="L34" s="3">
        <v>7</v>
      </c>
      <c r="M34" s="3">
        <v>6</v>
      </c>
      <c r="N34" s="3">
        <v>5</v>
      </c>
      <c r="O34" s="3">
        <v>8</v>
      </c>
      <c r="P34" s="3">
        <v>7</v>
      </c>
      <c r="Q34">
        <f t="shared" si="6"/>
        <v>7.0666666666666664</v>
      </c>
      <c r="R34">
        <f t="shared" si="7"/>
        <v>1.6110727964792761</v>
      </c>
      <c r="S34">
        <f t="shared" si="2"/>
        <v>0.41597720735280314</v>
      </c>
      <c r="T34">
        <f t="shared" si="8"/>
        <v>0.13334377724916849</v>
      </c>
    </row>
    <row r="35" spans="1:20" x14ac:dyDescent="0.2">
      <c r="A35" s="2" t="s">
        <v>38</v>
      </c>
      <c r="B35" s="3">
        <v>2</v>
      </c>
      <c r="C35" s="3">
        <v>3</v>
      </c>
      <c r="D35" s="3">
        <v>4</v>
      </c>
      <c r="E35" s="3">
        <v>5</v>
      </c>
      <c r="F35" s="3">
        <v>2</v>
      </c>
      <c r="G35" s="3">
        <v>3</v>
      </c>
      <c r="H35" s="3">
        <v>3</v>
      </c>
      <c r="I35" s="3">
        <v>4</v>
      </c>
      <c r="J35" s="3">
        <v>3</v>
      </c>
      <c r="K35" s="3">
        <v>3</v>
      </c>
      <c r="L35" s="3">
        <v>4</v>
      </c>
      <c r="M35" s="3">
        <v>2</v>
      </c>
      <c r="N35" s="3">
        <v>5</v>
      </c>
      <c r="O35" s="3">
        <v>3</v>
      </c>
      <c r="P35" s="3">
        <v>3</v>
      </c>
      <c r="Q35">
        <f t="shared" si="6"/>
        <v>3.2666666666666666</v>
      </c>
      <c r="R35">
        <f t="shared" si="7"/>
        <v>0.9285592184789413</v>
      </c>
      <c r="S35">
        <f t="shared" si="2"/>
        <v>0.23975295927575427</v>
      </c>
      <c r="T35">
        <f t="shared" si="8"/>
        <v>0.10770630508264449</v>
      </c>
    </row>
    <row r="36" spans="1:20" x14ac:dyDescent="0.2">
      <c r="A36" s="2" t="s">
        <v>39</v>
      </c>
      <c r="B36" s="3">
        <v>0</v>
      </c>
      <c r="C36" s="3">
        <v>0</v>
      </c>
      <c r="D36" s="3">
        <v>0</v>
      </c>
      <c r="E36" s="3">
        <v>0</v>
      </c>
      <c r="F36" s="3">
        <v>0</v>
      </c>
      <c r="G36" s="3">
        <v>0</v>
      </c>
      <c r="H36" s="3">
        <v>1</v>
      </c>
      <c r="I36" s="3">
        <v>1</v>
      </c>
      <c r="J36" s="3">
        <v>0</v>
      </c>
      <c r="K36" s="3">
        <v>0</v>
      </c>
      <c r="L36" s="3">
        <v>0</v>
      </c>
      <c r="M36" s="3">
        <v>0</v>
      </c>
      <c r="N36" s="3">
        <v>3</v>
      </c>
      <c r="O36" s="3">
        <v>1</v>
      </c>
      <c r="P36" s="3">
        <v>0</v>
      </c>
      <c r="Q36">
        <f t="shared" si="6"/>
        <v>0.4</v>
      </c>
      <c r="R36">
        <f t="shared" si="7"/>
        <v>0.8</v>
      </c>
      <c r="S36">
        <f t="shared" si="2"/>
        <v>0.2065591117977289</v>
      </c>
      <c r="T36">
        <f t="shared" si="8"/>
        <v>0.3258747068716612</v>
      </c>
    </row>
  </sheetData>
  <mergeCells count="1">
    <mergeCell ref="A1:P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Figure 6-figure supplement 1A</vt:lpstr>
      <vt:lpstr>Figure 6-figure supplement 1B</vt:lpstr>
      <vt:lpstr>Figure 6-figure supplement 1C</vt:lpstr>
      <vt:lpstr>Figure 6-figure supplement 1D</vt:lpstr>
      <vt:lpstr>Figure 6-figure supplement 1E</vt:lpstr>
      <vt:lpstr>Figure 6-figure supplement 1F</vt:lpstr>
      <vt:lpstr>Figure 6-figure supplement 1H</vt:lpstr>
      <vt:lpstr>Figure 6-figure supplement 1I</vt:lpstr>
      <vt:lpstr>Figure 6-figure supplement 1J</vt:lpstr>
      <vt:lpstr>Figure 6-figure supplement 1K</vt:lpstr>
      <vt:lpstr>Figure 6-figure supplement 1L</vt:lpstr>
      <vt:lpstr>Figure 6-figure supplement 1M</vt:lpstr>
      <vt:lpstr>Figure 6-figure supplement 1N</vt:lpstr>
      <vt:lpstr>Figure 6-figure supplement 1O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 yuan</dc:creator>
  <cp:lastModifiedBy>yuanlei</cp:lastModifiedBy>
  <dcterms:created xsi:type="dcterms:W3CDTF">2015-06-05T18:17:20Z</dcterms:created>
  <dcterms:modified xsi:type="dcterms:W3CDTF">2022-07-01T02:20:36Z</dcterms:modified>
</cp:coreProperties>
</file>